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0" windowWidth="10010" windowHeight="11940" activeTab="0"/>
  </bookViews>
  <sheets>
    <sheet name="Общая часть" sheetId="1" r:id="rId1"/>
    <sheet name="Геом- мех" sheetId="2" r:id="rId2"/>
    <sheet name="ЭлМагн" sheetId="3" r:id="rId3"/>
    <sheet name="Теплотехнич и давление" sheetId="4" r:id="rId4"/>
    <sheet name="Измерения" sheetId="5" r:id="rId5"/>
    <sheet name="Услуги" sheetId="6" r:id="rId6"/>
    <sheet name="Оформление документов" sheetId="7" r:id="rId7"/>
  </sheets>
  <definedNames>
    <definedName name="Excel_BuiltIn_Print_Area_3">'Измерения'!$A$2:$C$27</definedName>
    <definedName name="Excel_BuiltIn_Print_Titles_2_1">'Геом- мех'!$A$2:$IO$2</definedName>
    <definedName name="Excel_BuiltIn_Print_Titles_3">'Измерения'!$A$2:$IT$2</definedName>
    <definedName name="Excel_BuiltIn_Print_Titles_6_1">"$#ССЫЛ!.$A$#ССЫЛ!:$IB$#ССЫЛ!"</definedName>
    <definedName name="_xlnm.Print_Titles" localSheetId="1">'Геом- мех'!$2:$2</definedName>
    <definedName name="_xlnm.Print_Titles" localSheetId="4">'Измерения'!$2:$2</definedName>
    <definedName name="_xlnm.Print_Titles" localSheetId="3">'Теплотехнич и давление'!$2:$2</definedName>
    <definedName name="_xlnm.Print_Titles" localSheetId="2">'ЭлМагн'!$1:$1</definedName>
    <definedName name="_xlnm.Print_Area" localSheetId="1">'Геом- мех'!$A$1:$J$23</definedName>
    <definedName name="_xlnm.Print_Area" localSheetId="4">'Измерения'!$A$1:$H$32</definedName>
    <definedName name="_xlnm.Print_Area" localSheetId="0">'Общая часть'!$A$1:$K$21</definedName>
    <definedName name="_xlnm.Print_Area" localSheetId="6">'Оформление документов'!$A$1:$C$8</definedName>
    <definedName name="_xlnm.Print_Area" localSheetId="3">'Теплотехнич и давление'!$A$1:$G$34</definedName>
    <definedName name="_xlnm.Print_Area" localSheetId="5">'Услуги'!$A$1:$G$10</definedName>
    <definedName name="_xlnm.Print_Area" localSheetId="2">'ЭлМагн'!$A$1:$F$23</definedName>
  </definedNames>
  <calcPr fullCalcOnLoad="1"/>
</workbook>
</file>

<file path=xl/comments5.xml><?xml version="1.0" encoding="utf-8"?>
<comments xmlns="http://schemas.openxmlformats.org/spreadsheetml/2006/main">
  <authors>
    <author>Стенюшкина Евгения Анатольевна</author>
  </authors>
  <commentList>
    <comment ref="F7" authorId="0">
      <text>
        <r>
          <rPr>
            <b/>
            <sz val="9"/>
            <rFont val="Tahoma"/>
            <family val="2"/>
          </rPr>
          <t>Стенюшкина Евгения Анатольевна:</t>
        </r>
        <r>
          <rPr>
            <sz val="9"/>
            <rFont val="Tahoma"/>
            <family val="2"/>
          </rPr>
          <t xml:space="preserve">
исправлено с учетом увеличения на 10 %</t>
        </r>
      </text>
    </comment>
  </commentList>
</comments>
</file>

<file path=xl/sharedStrings.xml><?xml version="1.0" encoding="utf-8"?>
<sst xmlns="http://schemas.openxmlformats.org/spreadsheetml/2006/main" count="260" uniqueCount="199">
  <si>
    <t xml:space="preserve">             ОБЩИЕ  УКАЗАНИЯ К ТАРИФАМ</t>
  </si>
  <si>
    <t>на выполнение метрологических работ</t>
  </si>
  <si>
    <t>В основе расчетов стоимости метрологических работ взяты  прейскуранты  Челябинского и Екатеринбургского центров стандартизации и метрологии, Гидрометеослужбы и Медицинского центров г. Екатеринбурга, прайс-листы заводов изготовителей средств измерений (СИ) и дилеров с учетом использования эталонного оборудования, квалификации персонала, а также с учетом предварительной подготовки к поверке/калибровке и расходов на транспортирование СИ.</t>
  </si>
  <si>
    <t>Все цены приведены в рублях и без учета НДС.</t>
  </si>
  <si>
    <t>Стоимость работ по поверке/калибровке и ремонту СИ, не вошедших в данный Прейскурант, может устанавливаться на уровне аналогичных типов СИ, цены на ремонт и поверку/калибровку которых приведены.</t>
  </si>
  <si>
    <t xml:space="preserve"> За срочное выполнение метрологических работ начисляется надбавка в размере 25 %, вне очереди в течение двух рабочих дней, включая день их доставки, с добавлением продолжительности предварительной выдержки (прогрева) данных СИ,  регламентируемый в нормативно-технической документации (НТД) на методику поверки.</t>
  </si>
  <si>
    <r>
      <t xml:space="preserve"> В таблице тарифов применены следующие условные обозначения: </t>
    </r>
    <r>
      <rPr>
        <b/>
        <sz val="12"/>
        <rFont val="Times New Roman"/>
        <family val="1"/>
      </rPr>
      <t>КТ</t>
    </r>
    <r>
      <rPr>
        <sz val="12"/>
        <rFont val="Times New Roman"/>
        <family val="1"/>
      </rPr>
      <t xml:space="preserve"> — класс точности, </t>
    </r>
    <r>
      <rPr>
        <b/>
        <sz val="12"/>
        <rFont val="Times New Roman"/>
        <family val="1"/>
      </rPr>
      <t xml:space="preserve">РД </t>
    </r>
    <r>
      <rPr>
        <sz val="12"/>
        <rFont val="Times New Roman"/>
        <family val="1"/>
      </rPr>
      <t xml:space="preserve">— разряд, </t>
    </r>
    <r>
      <rPr>
        <b/>
        <sz val="12"/>
        <rFont val="Times New Roman"/>
        <family val="1"/>
      </rPr>
      <t>ЦД</t>
    </r>
    <r>
      <rPr>
        <sz val="12"/>
        <rFont val="Times New Roman"/>
        <family val="1"/>
      </rPr>
      <t xml:space="preserve"> — цена деления, </t>
    </r>
    <r>
      <rPr>
        <b/>
        <sz val="12"/>
        <rFont val="Times New Roman"/>
        <family val="1"/>
      </rPr>
      <t>МОД</t>
    </r>
    <r>
      <rPr>
        <sz val="12"/>
        <rFont val="Times New Roman"/>
        <family val="1"/>
      </rPr>
      <t xml:space="preserve"> — модель.</t>
    </r>
  </si>
  <si>
    <t>Гарантийный срок на устраненный дефект, указанный в заявке устанавливается в 3 месяца. В период гарантийного срока оплата за устранение указанного дефекта не взимается.</t>
  </si>
  <si>
    <t>Средства измерений со вскрытыми пломбами и следами самостоятельного ремонта принимаются только по 3 ей категории сложности ремонта.</t>
  </si>
  <si>
    <t>Работы по 3 ей категории сложности ремонта и покупка комплектующих дороже 500 руб. предварительно согласовывается с Заказчиком. Приобретение комплектующих оплачивает Заказчик.</t>
  </si>
  <si>
    <r>
      <t>Ремонт первой категории сложности : ч</t>
    </r>
    <r>
      <rPr>
        <sz val="12"/>
        <rFont val="Times New Roman"/>
        <family val="1"/>
      </rPr>
      <t>астичная разборка, устранение мелких дефектов,смазка трущихся частей,замена неисправных узлов, не требующих настройки прибора, замена предохранителей, предъявление прибора в поверку/калибровку.(Подстройка характеристик в радиоэлектронных и физико-химических СИ).</t>
    </r>
  </si>
  <si>
    <r>
      <t>Ремонт второй категории сложности: р</t>
    </r>
    <r>
      <rPr>
        <sz val="12"/>
        <rFont val="Times New Roman"/>
        <family val="1"/>
      </rPr>
      <t>азборка прибора, замена или ремонт поврежденных деталей и узлов, частичная подгонка прибора, предъявление прибора в поверку/калибровку.</t>
    </r>
  </si>
  <si>
    <r>
      <t>Ремонт третьей категории сложности:</t>
    </r>
    <r>
      <rPr>
        <sz val="12"/>
        <rFont val="Times New Roman"/>
        <family val="1"/>
      </rPr>
      <t xml:space="preserve"> разборка прибора, замена или ремонт поврежденных деталей  и узлов, регулировка и настройка по всем метрологическим параметрам, предъявление прибора в поверку/калибровку.</t>
    </r>
  </si>
  <si>
    <t>Наименование средств измерений (СИ)</t>
  </si>
  <si>
    <t>Тип, предел измерений, класс, разряд</t>
  </si>
  <si>
    <t>Стоимость ремонта, руб (без НДС)</t>
  </si>
  <si>
    <t>Стоимость поверки (калибровки), руб          (без НДС)</t>
  </si>
  <si>
    <t>Стоимость поверки (калибровки), руб (без НДС)</t>
  </si>
  <si>
    <t>2700000 Геометрические измерения</t>
  </si>
  <si>
    <t>Калибры гладкие</t>
  </si>
  <si>
    <t>Калибры пробки резьбовые</t>
  </si>
  <si>
    <t>Калибры кольца резьбовые</t>
  </si>
  <si>
    <t xml:space="preserve">Микрометры гладкие </t>
  </si>
  <si>
    <t>МК, МГ от 0 до 25 мм</t>
  </si>
  <si>
    <t>Микрометры гладкие с 1 установочной мерой</t>
  </si>
  <si>
    <t>МК, МГ от 25 до 125  мм</t>
  </si>
  <si>
    <t>МК, МГ от 150 до 200 мм</t>
  </si>
  <si>
    <t>Штангенциркули</t>
  </si>
  <si>
    <t>до 200 мм</t>
  </si>
  <si>
    <t>200 ... 1000 мм</t>
  </si>
  <si>
    <t>Штангенрейсмассы</t>
  </si>
  <si>
    <t>Тип,предел измерений, класс,разряд</t>
  </si>
  <si>
    <t>Стоимость  ремонта 1 категории сложности</t>
  </si>
  <si>
    <t>Стоимость  ремонта 2 категории сложности</t>
  </si>
  <si>
    <t>Стоимость  ремонта 3 категории сложности</t>
  </si>
  <si>
    <t>2800000 Механические измерения</t>
  </si>
  <si>
    <t>Граммометры</t>
  </si>
  <si>
    <t>3400000 ИЗМЕРЕНИЯ ЭЛЕКТРИЧЕСКИХ И МАГНИТНЫХ ВЕЛИЧИН</t>
  </si>
  <si>
    <t>М381,М1690А,М42102,М42304,М42101,М265</t>
  </si>
  <si>
    <t>Вольтметры цифровые повышенной точности</t>
  </si>
  <si>
    <t>Вольтметры цифровые универсальные</t>
  </si>
  <si>
    <t>Компараторы напряжения</t>
  </si>
  <si>
    <t>Р3003</t>
  </si>
  <si>
    <t>Магазины сопротивления КТ 0,02-0,05</t>
  </si>
  <si>
    <t>Мегаомметры электронные  многопредельные</t>
  </si>
  <si>
    <t xml:space="preserve">Мультиметры цифровые </t>
  </si>
  <si>
    <t>3000000 ИЗМЕРЕНИЯ  ДАВЛЕНИЯ И ВАКУУМА</t>
  </si>
  <si>
    <t xml:space="preserve">Манометры, вакуумметры технические </t>
  </si>
  <si>
    <t>ОБМ,МТ,и др кл. т 1,6-4,0</t>
  </si>
  <si>
    <t>Манометры электро-контактные</t>
  </si>
  <si>
    <t>ЭКМ</t>
  </si>
  <si>
    <t>3200000 ТЕПЛОФИЗИЧЕСКИЕ И ТЕМПЕРАТУРНЫЕ ИЗМЕРЕНИЯ</t>
  </si>
  <si>
    <t>Термометры сопротивления</t>
  </si>
  <si>
    <t>Преобразователи нормирующие</t>
  </si>
  <si>
    <t>ТМТ и др</t>
  </si>
  <si>
    <t xml:space="preserve">Преобразователи с унифицированным выходным сигналом </t>
  </si>
  <si>
    <t>ТСМУ, ТСПУ, и др</t>
  </si>
  <si>
    <t>ТСМ-0193, ТСП-0193</t>
  </si>
  <si>
    <t>Вид измерений</t>
  </si>
  <si>
    <t>Тип, предел измерений, класс, цена деления, разряд используемых СИ</t>
  </si>
  <si>
    <t xml:space="preserve"> Стоимость параметра, руб         ( без НДС)</t>
  </si>
  <si>
    <t xml:space="preserve"> Стоимость измерения параметра, руб         ( без НДС)</t>
  </si>
  <si>
    <t>ИЗМЕРЕНИЯ   ГЕОМЕТРИЧЕСКИХ   ВЕЛИЧИН</t>
  </si>
  <si>
    <t>Измерение линейного размера штангенинструментом</t>
  </si>
  <si>
    <t>До 250 мм, ЦД 0,1 и выше</t>
  </si>
  <si>
    <t>Измерение линейного размера микрометрическим инструментом</t>
  </si>
  <si>
    <t>Измерение линейного размера на плоском столе универсального микроскопа</t>
  </si>
  <si>
    <t>До  200 мм, ЦД 0,001</t>
  </si>
  <si>
    <t>Измерение сложного многоразмерного калибра  или детали на  микроскопе (свыше 10 измерений)</t>
  </si>
  <si>
    <t>Измерение линейного размера индикатором часового типа</t>
  </si>
  <si>
    <t>Измерение углового размера универсальным угломером</t>
  </si>
  <si>
    <t>Измерение углового размера на универсальном микроскопе</t>
  </si>
  <si>
    <t xml:space="preserve">Rа, Rz </t>
  </si>
  <si>
    <t xml:space="preserve">Измерение параметра шероховатости методом сравнения с эталоном         </t>
  </si>
  <si>
    <t>ИЧ10, ЦД 0,01</t>
  </si>
  <si>
    <t>Измерение отклон. от плоскостности и прямолинейности по образцу просвета</t>
  </si>
  <si>
    <t>Измерение отклонения от плоскостности интерференционным методом</t>
  </si>
  <si>
    <t>Измерение линейного размера калибром гладким или резьбовым</t>
  </si>
  <si>
    <t>До 50 мм</t>
  </si>
  <si>
    <t>Измерение параметра резьбы</t>
  </si>
  <si>
    <t>ИЗМЕРЕНИЯ  МАССЫ (одна операция)</t>
  </si>
  <si>
    <t xml:space="preserve">Взвешивание на циферблатных весах </t>
  </si>
  <si>
    <t>До 1 кг</t>
  </si>
  <si>
    <t>Свыше 1 кг</t>
  </si>
  <si>
    <t>2ТРМ, ТРМ</t>
  </si>
  <si>
    <t>Регуляторы температуры цифровые многофунуциональные</t>
  </si>
  <si>
    <t>ИЗМЕРЕНИЕ  ЭЛЕКТРИЧЕСКИХ  ВЕЛИЧИН  (одна операция)</t>
  </si>
  <si>
    <t>Испытание на прочность изоляции провода электрического</t>
  </si>
  <si>
    <t>Измерение электрической величины (одно значение)</t>
  </si>
  <si>
    <t>ИЗМЕРЕНИЯ ПРОЧИЕ</t>
  </si>
  <si>
    <t>Измерение теплофизической, физико-химической величины, давления (одно значение)</t>
  </si>
  <si>
    <t xml:space="preserve">Калибратор электрич. сигналов  </t>
  </si>
  <si>
    <t>МСР-60,63 и др.</t>
  </si>
  <si>
    <t>СА100 и т.п</t>
  </si>
  <si>
    <t>Приборы комбинированные (тестеры)</t>
  </si>
  <si>
    <t>ТПП,ТХА ,ТХКи др</t>
  </si>
  <si>
    <t>ООО  "Теплоприбор-Сенсор"</t>
  </si>
  <si>
    <t>МК, МГ от 200 до 275 мм</t>
  </si>
  <si>
    <t>Приборы для измерения температуры жидких металлов</t>
  </si>
  <si>
    <t>Digitemp</t>
  </si>
  <si>
    <t>Мегаомметры и измерители заземления 1 предел</t>
  </si>
  <si>
    <t>М-1101и др.</t>
  </si>
  <si>
    <t xml:space="preserve"> М4101,Ф4101,Ф4102,ЭСО202</t>
  </si>
  <si>
    <t>Автоколлиматоры</t>
  </si>
  <si>
    <t>АК-0,2 и т. п.</t>
  </si>
  <si>
    <t>Калибры угловые (1 угол)</t>
  </si>
  <si>
    <t>Микрометры гладкие с 2  установочными мерами</t>
  </si>
  <si>
    <t>МК, МГ от 300 до 600  мм</t>
  </si>
  <si>
    <t>Микрометры рычажные</t>
  </si>
  <si>
    <t>МР, МРИ до 25 мм</t>
  </si>
  <si>
    <t>Микрометры листовые</t>
  </si>
  <si>
    <t>МЛ</t>
  </si>
  <si>
    <t>Микрометры трубные</t>
  </si>
  <si>
    <t>МТ</t>
  </si>
  <si>
    <t>ТПП,ТПП-0192 и т.п</t>
  </si>
  <si>
    <t xml:space="preserve"> КТХА, КТНН</t>
  </si>
  <si>
    <t>Термодат</t>
  </si>
  <si>
    <t>Измерители-регуляторы температуры- до 12 каналов</t>
  </si>
  <si>
    <t xml:space="preserve">Оформление  и предоставление протокола поверки(измерений), не предусмотренной методикой поверки </t>
  </si>
  <si>
    <t>Оформление и предоставление дубликата свидетельства о поверке/ протокола измерений/ извещение о непригодности</t>
  </si>
  <si>
    <t>Отжиг термопреобразователя</t>
  </si>
  <si>
    <t>Органолептичекие исследования проволоки (определения дефектов на поверхности визуально с помощью оптических приборов)</t>
  </si>
  <si>
    <t>КСП3, А100 и др</t>
  </si>
  <si>
    <t>Мосты и потенциометры, аналоговые приборы - 1 кан.  Производство Челябинский завод Теплоприбор</t>
  </si>
  <si>
    <t>Мосты и потенциометры, аналоговые приборы - 2-3 кан. Производство Челябинский завод Теплоприбор</t>
  </si>
  <si>
    <t>ДИСК-250, КСМ3, КСП3 КП1Т, А100 и др.</t>
  </si>
  <si>
    <t>УИМ-23      ЦД 1 мкм</t>
  </si>
  <si>
    <t>До 50 мм, ЦД 0,01</t>
  </si>
  <si>
    <t xml:space="preserve">Взвешивание на рычажных  весах  </t>
  </si>
  <si>
    <t>КТ средний, до 50 кг</t>
  </si>
  <si>
    <t>Св. 250 мм, ЦД 0,05</t>
  </si>
  <si>
    <t>До 180°</t>
  </si>
  <si>
    <t>До 360°</t>
  </si>
  <si>
    <t>ТХА, ТХК и др.</t>
  </si>
  <si>
    <t>ТПР</t>
  </si>
  <si>
    <t>КИСС-02</t>
  </si>
  <si>
    <t>КИСС-03</t>
  </si>
  <si>
    <t>Утверждаю</t>
  </si>
  <si>
    <t>Генеральный директор</t>
  </si>
  <si>
    <t xml:space="preserve"> С.В.Стародубцев</t>
  </si>
  <si>
    <t>"____"</t>
  </si>
  <si>
    <t>20     г.</t>
  </si>
  <si>
    <t>________________</t>
  </si>
  <si>
    <t>_____________</t>
  </si>
  <si>
    <t xml:space="preserve"> </t>
  </si>
  <si>
    <t>Объем и содержание ремонтных работ по группам сложности изложен в п.11-13.</t>
  </si>
  <si>
    <t>-</t>
  </si>
  <si>
    <t>до 400 мм</t>
  </si>
  <si>
    <t>Амперметры, вольтметры и ваттметры пост. и перем  тока однопредельные КТ 1,0-4,0</t>
  </si>
  <si>
    <t>Щ31</t>
  </si>
  <si>
    <t xml:space="preserve"> В7-65</t>
  </si>
  <si>
    <t xml:space="preserve"> В7-34</t>
  </si>
  <si>
    <t xml:space="preserve"> В7-53</t>
  </si>
  <si>
    <t>В7-22</t>
  </si>
  <si>
    <t>B7-35</t>
  </si>
  <si>
    <t>В7-37</t>
  </si>
  <si>
    <t>В7-46,В 7-38</t>
  </si>
  <si>
    <t>АРРА701,АРРА507</t>
  </si>
  <si>
    <t>МУ67,МУ65</t>
  </si>
  <si>
    <t xml:space="preserve">М890 </t>
  </si>
  <si>
    <t>Стоимость поверки, руб (без НДС)</t>
  </si>
  <si>
    <t>Ц4313, 4352 и др.</t>
  </si>
  <si>
    <t>Приборы показывающие и регистрирующие ( в том числе цифровые)</t>
  </si>
  <si>
    <t>ДИСК-250М, Сталь-4 и др.</t>
  </si>
  <si>
    <t xml:space="preserve">Приборы показывающие </t>
  </si>
  <si>
    <t>Мемограф (1..3  канала)</t>
  </si>
  <si>
    <t>Мемограф (4..12 каналов)</t>
  </si>
  <si>
    <t>Мемограф (свыше 12 каналов)</t>
  </si>
  <si>
    <t xml:space="preserve">Приборы показывающие и регистрирующие, регистраторы </t>
  </si>
  <si>
    <t>Технограф 160 (свыше 12 каналов)</t>
  </si>
  <si>
    <t>Регистратор бумажный</t>
  </si>
  <si>
    <t>Экограф-Т (4..12 каналов)</t>
  </si>
  <si>
    <t>Экограф-Т (1-3 канала)</t>
  </si>
  <si>
    <t>Альфалог-100, ДИСК-250М1, Сталь-4 и др.</t>
  </si>
  <si>
    <t>Измерители-регуляторы малогабаритные</t>
  </si>
  <si>
    <t>ТРИМ</t>
  </si>
  <si>
    <t xml:space="preserve">Устройства многоканальной сигнализации </t>
  </si>
  <si>
    <t>УМС</t>
  </si>
  <si>
    <t xml:space="preserve">Преобразователи термоэлектрические </t>
  </si>
  <si>
    <t>Калибраторы-измерители( электрическая часть+темп.)</t>
  </si>
  <si>
    <t>Настройка рычажной скобы, рычажного микрометра, глубиномера</t>
  </si>
  <si>
    <t>ИЗМЕРЕНИЕ  МЕХАНИЧЕСКИХ  СВОЙСТВ  МАТЕРИАЛОВ</t>
  </si>
  <si>
    <t xml:space="preserve">Измерение твердости по Роквеллу                  </t>
  </si>
  <si>
    <t xml:space="preserve">Измерение твердости по Супер-Роквеллу     </t>
  </si>
  <si>
    <t>Тарифы на метрологические услуги ООО "Теплоприбор-Сенсор"</t>
  </si>
  <si>
    <t>Наименование услуг</t>
  </si>
  <si>
    <t xml:space="preserve">Техническое обслуживание оптико-механического прибора (замена лампы, предохранителя, вилки, шнура питания, контактов, выполнение заземления и т.п.), ежемесячное </t>
  </si>
  <si>
    <t>Техническое обслуживание весов, ежемесячное</t>
  </si>
  <si>
    <t>Настройка, регулировка СИ электрических величин</t>
  </si>
  <si>
    <t>Техническое обслуживание электрических и теплотезнических СИ (замена предохранителя, вилки, шнура питания, контактов, выполнение заземления и т.п.)</t>
  </si>
  <si>
    <t>10% стоимости поверки</t>
  </si>
  <si>
    <t>Диагностика неисправности  СИ электрических и теплотехнических измерений</t>
  </si>
  <si>
    <t xml:space="preserve">Наименование услуг                                    </t>
  </si>
  <si>
    <t xml:space="preserve">  Стоимость, руб. без НДС</t>
  </si>
  <si>
    <t xml:space="preserve">Оформление  и предоставление протокола   поверки  (измерений),  предусмотренной методикой поверки </t>
  </si>
  <si>
    <t>Оформление паспорта или дубликата паспорта на СИ, выпускающей продукции ООО "Теплоприбор-Сенсор"</t>
  </si>
  <si>
    <t>Стоимость  поверки, руб ( без НДС)</t>
  </si>
  <si>
    <t>Калибраторы-измерители (электрическая часть)</t>
  </si>
  <si>
    <t>Калибраторы-измерители  (по каналу темп.)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</si>
</sst>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р_."/>
  </numFmts>
  <fonts count="52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2"/>
      <name val="Arial Cyr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u val="single"/>
      <sz val="12"/>
      <color indexed="8"/>
      <name val="Times New Roman"/>
      <family val="1"/>
    </font>
    <font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3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54" applyFont="1">
      <alignment/>
      <protection/>
    </xf>
    <xf numFmtId="0" fontId="2" fillId="0" borderId="0" xfId="54" applyFont="1" applyAlignment="1">
      <alignment horizontal="center" vertical="top"/>
      <protection/>
    </xf>
    <xf numFmtId="0" fontId="2" fillId="0" borderId="0" xfId="54" applyFont="1" applyFill="1">
      <alignment/>
      <protection/>
    </xf>
    <xf numFmtId="0" fontId="2" fillId="0" borderId="0" xfId="54" applyFont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left" vertical="top" wrapText="1" shrinkToFit="1"/>
    </xf>
    <xf numFmtId="0" fontId="11" fillId="0" borderId="0" xfId="0" applyFont="1" applyBorder="1" applyAlignment="1">
      <alignment horizontal="center" vertical="top" wrapText="1" shrinkToFit="1"/>
    </xf>
    <xf numFmtId="2" fontId="11" fillId="0" borderId="0" xfId="0" applyNumberFormat="1" applyFont="1" applyBorder="1" applyAlignment="1">
      <alignment horizontal="center" vertical="top" wrapText="1" shrinkToFit="1"/>
    </xf>
    <xf numFmtId="0" fontId="11" fillId="0" borderId="0" xfId="0" applyFont="1" applyBorder="1" applyAlignment="1">
      <alignment horizontal="right" vertical="top" wrapText="1" shrinkToFit="1"/>
    </xf>
    <xf numFmtId="0" fontId="10" fillId="0" borderId="0" xfId="0" applyFont="1" applyAlignment="1">
      <alignment horizontal="center"/>
    </xf>
    <xf numFmtId="0" fontId="3" fillId="0" borderId="0" xfId="54" applyFont="1" applyBorder="1" applyAlignment="1">
      <alignment horizontal="center"/>
      <protection/>
    </xf>
    <xf numFmtId="0" fontId="2" fillId="0" borderId="0" xfId="54" applyFont="1" applyAlignment="1">
      <alignment horizontal="left"/>
      <protection/>
    </xf>
    <xf numFmtId="0" fontId="3" fillId="0" borderId="0" xfId="54" applyFont="1" applyBorder="1" applyAlignment="1">
      <alignment horizontal="right"/>
      <protection/>
    </xf>
    <xf numFmtId="0" fontId="3" fillId="0" borderId="0" xfId="54" applyFont="1" applyBorder="1" applyAlignment="1">
      <alignment/>
      <protection/>
    </xf>
    <xf numFmtId="0" fontId="14" fillId="0" borderId="0" xfId="54" applyFont="1" applyBorder="1" applyAlignment="1">
      <alignment horizontal="right"/>
      <protection/>
    </xf>
    <xf numFmtId="0" fontId="6" fillId="0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 shrinkToFit="1"/>
    </xf>
    <xf numFmtId="0" fontId="6" fillId="33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 shrinkToFit="1"/>
    </xf>
    <xf numFmtId="2" fontId="6" fillId="33" borderId="11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 shrinkToFit="1"/>
    </xf>
    <xf numFmtId="0" fontId="6" fillId="0" borderId="0" xfId="0" applyFont="1" applyAlignment="1">
      <alignment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/>
    </xf>
    <xf numFmtId="0" fontId="6" fillId="0" borderId="12" xfId="0" applyFont="1" applyFill="1" applyBorder="1" applyAlignment="1">
      <alignment horizontal="left" vertical="center" wrapText="1" shrinkToFit="1"/>
    </xf>
    <xf numFmtId="0" fontId="6" fillId="0" borderId="11" xfId="0" applyFont="1" applyFill="1" applyBorder="1" applyAlignment="1">
      <alignment horizontal="center" vertical="center" wrapText="1" shrinkToFit="1"/>
    </xf>
    <xf numFmtId="2" fontId="6" fillId="0" borderId="11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left" vertical="center" wrapText="1" shrinkToFit="1"/>
    </xf>
    <xf numFmtId="0" fontId="6" fillId="0" borderId="14" xfId="0" applyFont="1" applyFill="1" applyBorder="1" applyAlignment="1">
      <alignment horizontal="center" vertical="center" wrapText="1" shrinkToFit="1"/>
    </xf>
    <xf numFmtId="2" fontId="6" fillId="0" borderId="14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6" fillId="33" borderId="15" xfId="0" applyFont="1" applyFill="1" applyBorder="1" applyAlignment="1">
      <alignment horizontal="center" vertical="center" wrapText="1"/>
    </xf>
    <xf numFmtId="2" fontId="6" fillId="33" borderId="14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 shrinkToFit="1"/>
    </xf>
    <xf numFmtId="0" fontId="6" fillId="33" borderId="11" xfId="0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wrapText="1"/>
    </xf>
    <xf numFmtId="0" fontId="6" fillId="33" borderId="11" xfId="52" applyFont="1" applyFill="1" applyBorder="1" applyAlignment="1">
      <alignment horizontal="center" vertical="center" wrapText="1"/>
      <protection/>
    </xf>
    <xf numFmtId="0" fontId="6" fillId="33" borderId="11" xfId="0" applyFont="1" applyFill="1" applyBorder="1" applyAlignment="1">
      <alignment vertical="center" wrapText="1"/>
    </xf>
    <xf numFmtId="1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/>
    </xf>
    <xf numFmtId="1" fontId="6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top" wrapText="1" shrinkToFit="1"/>
    </xf>
    <xf numFmtId="2" fontId="6" fillId="0" borderId="0" xfId="0" applyNumberFormat="1" applyFont="1" applyFill="1" applyBorder="1" applyAlignment="1">
      <alignment horizontal="center" vertical="top" wrapText="1" shrinkToFit="1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top" wrapText="1" shrinkToFit="1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 shrinkToFit="1"/>
    </xf>
    <xf numFmtId="0" fontId="6" fillId="0" borderId="0" xfId="0" applyFont="1" applyFill="1" applyBorder="1" applyAlignment="1">
      <alignment vertical="top" wrapText="1" shrinkToFi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 shrinkToFit="1"/>
    </xf>
    <xf numFmtId="1" fontId="6" fillId="0" borderId="11" xfId="0" applyNumberFormat="1" applyFont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/>
    </xf>
    <xf numFmtId="2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 shrinkToFit="1"/>
    </xf>
    <xf numFmtId="2" fontId="11" fillId="0" borderId="0" xfId="0" applyNumberFormat="1" applyFont="1" applyBorder="1" applyAlignment="1">
      <alignment horizontal="center" vertical="top" wrapText="1" shrinkToFit="1"/>
    </xf>
    <xf numFmtId="0" fontId="11" fillId="0" borderId="0" xfId="0" applyFont="1" applyBorder="1" applyAlignment="1">
      <alignment horizontal="center" wrapText="1" shrinkToFit="1"/>
    </xf>
    <xf numFmtId="2" fontId="11" fillId="0" borderId="0" xfId="0" applyNumberFormat="1" applyFont="1" applyBorder="1" applyAlignment="1">
      <alignment horizontal="center" wrapText="1" shrinkToFit="1"/>
    </xf>
    <xf numFmtId="0" fontId="15" fillId="0" borderId="0" xfId="0" applyFont="1" applyAlignment="1">
      <alignment horizontal="center"/>
    </xf>
    <xf numFmtId="1" fontId="10" fillId="0" borderId="0" xfId="0" applyNumberFormat="1" applyFont="1" applyFill="1" applyBorder="1" applyAlignment="1">
      <alignment horizontal="left" vertical="top" wrapText="1" shrinkToFit="1"/>
    </xf>
    <xf numFmtId="1" fontId="10" fillId="0" borderId="0" xfId="0" applyNumberFormat="1" applyFont="1" applyFill="1" applyBorder="1" applyAlignment="1">
      <alignment horizontal="center" vertical="top" wrapText="1" shrinkToFit="1"/>
    </xf>
    <xf numFmtId="2" fontId="15" fillId="0" borderId="0" xfId="0" applyNumberFormat="1" applyFont="1" applyBorder="1" applyAlignment="1">
      <alignment horizontal="center" vertical="top" wrapText="1" shrinkToFit="1"/>
    </xf>
    <xf numFmtId="0" fontId="11" fillId="0" borderId="0" xfId="0" applyFont="1" applyFill="1" applyBorder="1" applyAlignment="1">
      <alignment horizontal="left" vertical="top" wrapText="1" shrinkToFit="1"/>
    </xf>
    <xf numFmtId="0" fontId="11" fillId="0" borderId="0" xfId="0" applyFont="1" applyFill="1" applyBorder="1" applyAlignment="1">
      <alignment horizontal="center" vertical="top" wrapText="1" shrinkToFit="1"/>
    </xf>
    <xf numFmtId="2" fontId="11" fillId="0" borderId="0" xfId="0" applyNumberFormat="1" applyFont="1" applyFill="1" applyBorder="1" applyAlignment="1">
      <alignment horizontal="center" vertical="top" wrapText="1" shrinkToFit="1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2" fontId="6" fillId="33" borderId="11" xfId="0" applyNumberFormat="1" applyFont="1" applyFill="1" applyBorder="1" applyAlignment="1">
      <alignment horizontal="center" vertical="center"/>
    </xf>
    <xf numFmtId="0" fontId="4" fillId="0" borderId="0" xfId="54" applyFont="1" applyBorder="1" applyAlignment="1">
      <alignment horizontal="left" vertical="center" wrapText="1"/>
      <protection/>
    </xf>
    <xf numFmtId="0" fontId="4" fillId="0" borderId="0" xfId="54" applyFont="1" applyFill="1" applyBorder="1" applyAlignment="1">
      <alignment horizontal="left" vertical="center" wrapText="1"/>
      <protection/>
    </xf>
    <xf numFmtId="0" fontId="4" fillId="0" borderId="0" xfId="54" applyFont="1" applyFill="1" applyBorder="1" applyAlignment="1">
      <alignment horizontal="left" vertical="top" wrapText="1" shrinkToFit="1"/>
      <protection/>
    </xf>
    <xf numFmtId="0" fontId="7" fillId="0" borderId="0" xfId="54" applyFont="1" applyBorder="1" applyAlignment="1">
      <alignment horizontal="left" vertical="top" wrapText="1"/>
      <protection/>
    </xf>
    <xf numFmtId="0" fontId="3" fillId="0" borderId="0" xfId="54" applyFont="1" applyBorder="1" applyAlignment="1">
      <alignment horizontal="center"/>
      <protection/>
    </xf>
    <xf numFmtId="0" fontId="8" fillId="0" borderId="0" xfId="54" applyFont="1" applyBorder="1" applyAlignment="1">
      <alignment horizontal="left" vertical="top" wrapText="1"/>
      <protection/>
    </xf>
    <xf numFmtId="0" fontId="2" fillId="0" borderId="0" xfId="54" applyFont="1" applyAlignment="1">
      <alignment horizontal="center"/>
      <protection/>
    </xf>
    <xf numFmtId="0" fontId="4" fillId="0" borderId="0" xfId="54" applyFont="1" applyBorder="1" applyAlignment="1">
      <alignment horizontal="justify" vertical="center" wrapText="1"/>
      <protection/>
    </xf>
    <xf numFmtId="0" fontId="3" fillId="0" borderId="0" xfId="54" applyFont="1" applyBorder="1" applyAlignment="1">
      <alignment horizontal="left" vertical="center" wrapText="1"/>
      <protection/>
    </xf>
    <xf numFmtId="0" fontId="4" fillId="0" borderId="0" xfId="54" applyFont="1" applyFill="1" applyBorder="1" applyAlignment="1">
      <alignment horizontal="left" vertical="top" wrapText="1"/>
      <protection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33" borderId="15" xfId="0" applyFont="1" applyFill="1" applyBorder="1" applyAlignment="1">
      <alignment horizontal="left" vertical="center" wrapText="1" shrinkToFit="1"/>
    </xf>
    <xf numFmtId="0" fontId="6" fillId="33" borderId="19" xfId="0" applyFont="1" applyFill="1" applyBorder="1" applyAlignment="1">
      <alignment horizontal="left" vertical="center" wrapText="1" shrinkToFit="1"/>
    </xf>
    <xf numFmtId="0" fontId="6" fillId="33" borderId="20" xfId="0" applyFont="1" applyFill="1" applyBorder="1" applyAlignment="1">
      <alignment horizontal="left" vertical="center" wrapText="1" shrinkToFi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21" xfId="0" applyNumberFormat="1" applyFont="1" applyFill="1" applyBorder="1" applyAlignment="1">
      <alignment horizontal="center"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left" vertical="center" wrapText="1" shrinkToFi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vertical="center" wrapText="1" shrinkToFit="1"/>
    </xf>
    <xf numFmtId="0" fontId="6" fillId="33" borderId="19" xfId="0" applyFont="1" applyFill="1" applyBorder="1" applyAlignment="1">
      <alignment vertical="center" wrapText="1" shrinkToFit="1"/>
    </xf>
    <xf numFmtId="0" fontId="6" fillId="33" borderId="23" xfId="0" applyFont="1" applyFill="1" applyBorder="1" applyAlignment="1">
      <alignment vertical="center" wrapText="1" shrinkToFi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 shrinkToFit="1"/>
    </xf>
    <xf numFmtId="0" fontId="3" fillId="0" borderId="31" xfId="0" applyFont="1" applyFill="1" applyBorder="1" applyAlignment="1">
      <alignment horizontal="center" vertical="center" wrapText="1" shrinkToFit="1"/>
    </xf>
    <xf numFmtId="0" fontId="3" fillId="0" borderId="32" xfId="0" applyFont="1" applyFill="1" applyBorder="1" applyAlignment="1">
      <alignment horizontal="center" vertical="center" wrapText="1" shrinkToFi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30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11" fillId="0" borderId="0" xfId="0" applyFont="1" applyBorder="1" applyAlignment="1">
      <alignment horizontal="center" wrapText="1" shrinkToFit="1"/>
    </xf>
    <xf numFmtId="0" fontId="3" fillId="0" borderId="30" xfId="0" applyFont="1" applyBorder="1" applyAlignment="1">
      <alignment horizontal="center" vertical="center" wrapText="1" shrinkToFit="1"/>
    </xf>
    <xf numFmtId="0" fontId="3" fillId="0" borderId="32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8" xfId="53"/>
    <cellStyle name="Обычный_Книга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view="pageBreakPreview" zoomScaleSheetLayoutView="100" zoomScalePageLayoutView="0" workbookViewId="0" topLeftCell="A7">
      <selection activeCell="A7" sqref="A7:K7"/>
    </sheetView>
  </sheetViews>
  <sheetFormatPr defaultColWidth="9.125" defaultRowHeight="12.75"/>
  <cols>
    <col min="1" max="1" width="5.50390625" style="1" customWidth="1"/>
    <col min="2" max="2" width="30.75390625" style="1" customWidth="1"/>
    <col min="3" max="3" width="9.125" style="1" customWidth="1"/>
    <col min="4" max="4" width="10.25390625" style="1" customWidth="1"/>
    <col min="5" max="10" width="9.125" style="1" customWidth="1"/>
    <col min="11" max="11" width="8.875" style="1" customWidth="1"/>
    <col min="12" max="16384" width="9.125" style="1" customWidth="1"/>
  </cols>
  <sheetData>
    <row r="1" spans="1:11" ht="15" customHeight="1">
      <c r="A1" s="14"/>
      <c r="B1" s="14"/>
      <c r="C1" s="14"/>
      <c r="D1" s="14"/>
      <c r="E1" s="14"/>
      <c r="F1" s="14"/>
      <c r="G1" s="14"/>
      <c r="H1" s="14"/>
      <c r="I1" s="14"/>
      <c r="J1" s="14" t="s">
        <v>137</v>
      </c>
      <c r="K1" s="14"/>
    </row>
    <row r="2" spans="1:12" ht="15" customHeight="1">
      <c r="A2" s="14"/>
      <c r="B2" s="14"/>
      <c r="C2" s="14"/>
      <c r="D2" s="14"/>
      <c r="E2" s="14"/>
      <c r="F2" s="14"/>
      <c r="G2" s="14"/>
      <c r="H2" s="122" t="s">
        <v>138</v>
      </c>
      <c r="I2" s="122"/>
      <c r="J2" s="122"/>
      <c r="K2" s="122"/>
      <c r="L2" s="12"/>
    </row>
    <row r="3" spans="1:11" ht="15" customHeight="1">
      <c r="A3" s="11"/>
      <c r="B3" s="11"/>
      <c r="C3" s="11"/>
      <c r="D3" s="11"/>
      <c r="E3" s="11"/>
      <c r="F3" s="14"/>
      <c r="G3" s="14"/>
      <c r="H3" s="122" t="s">
        <v>96</v>
      </c>
      <c r="I3" s="122"/>
      <c r="J3" s="122"/>
      <c r="K3" s="122"/>
    </row>
    <row r="4" spans="1:11" ht="4.5" customHeight="1">
      <c r="A4" s="11"/>
      <c r="B4" s="11"/>
      <c r="C4" s="11"/>
      <c r="D4" s="11"/>
      <c r="E4" s="11"/>
      <c r="F4" s="13"/>
      <c r="G4" s="13"/>
      <c r="H4" s="13"/>
      <c r="I4" s="13"/>
      <c r="J4" s="13"/>
      <c r="K4" s="13"/>
    </row>
    <row r="5" spans="1:11" ht="6.75" customHeight="1">
      <c r="A5" s="11"/>
      <c r="B5" s="11"/>
      <c r="C5" s="11"/>
      <c r="D5" s="11"/>
      <c r="E5" s="11"/>
      <c r="F5" s="13"/>
      <c r="G5" s="13"/>
      <c r="H5" s="15"/>
      <c r="I5" s="15" t="s">
        <v>142</v>
      </c>
      <c r="J5" s="13"/>
      <c r="K5" s="13" t="s">
        <v>139</v>
      </c>
    </row>
    <row r="6" spans="1:11" ht="10.5" customHeight="1">
      <c r="A6" s="11"/>
      <c r="B6" s="11"/>
      <c r="C6" s="11"/>
      <c r="D6" s="11"/>
      <c r="E6" s="11"/>
      <c r="F6" s="13"/>
      <c r="G6" s="13"/>
      <c r="H6" s="15" t="s">
        <v>140</v>
      </c>
      <c r="I6" s="15" t="s">
        <v>143</v>
      </c>
      <c r="J6" s="13" t="s">
        <v>141</v>
      </c>
      <c r="K6" s="13"/>
    </row>
    <row r="7" spans="1:11" ht="34.5" customHeight="1">
      <c r="A7" s="122" t="s">
        <v>0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</row>
    <row r="8" spans="2:11" ht="15">
      <c r="B8" s="122" t="s">
        <v>1</v>
      </c>
      <c r="C8" s="122"/>
      <c r="D8" s="122"/>
      <c r="E8" s="122"/>
      <c r="F8" s="122"/>
      <c r="G8" s="122"/>
      <c r="H8" s="122"/>
      <c r="I8" s="122"/>
      <c r="J8" s="122"/>
      <c r="K8" s="122"/>
    </row>
    <row r="9" spans="1:11" ht="81" customHeight="1">
      <c r="A9" s="2">
        <v>1</v>
      </c>
      <c r="B9" s="125" t="s">
        <v>2</v>
      </c>
      <c r="C9" s="125"/>
      <c r="D9" s="125"/>
      <c r="E9" s="125"/>
      <c r="F9" s="125"/>
      <c r="G9" s="125"/>
      <c r="H9" s="125"/>
      <c r="I9" s="125"/>
      <c r="J9" s="125"/>
      <c r="K9" s="125"/>
    </row>
    <row r="10" spans="1:11" ht="15.75" customHeight="1">
      <c r="A10" s="2">
        <v>2</v>
      </c>
      <c r="B10" s="126" t="s">
        <v>3</v>
      </c>
      <c r="C10" s="126"/>
      <c r="D10" s="126"/>
      <c r="E10" s="126"/>
      <c r="F10" s="126"/>
      <c r="G10" s="126"/>
      <c r="H10" s="126"/>
      <c r="I10" s="126"/>
      <c r="J10" s="126"/>
      <c r="K10" s="126"/>
    </row>
    <row r="11" spans="1:11" ht="49.5" customHeight="1">
      <c r="A11" s="2">
        <v>3</v>
      </c>
      <c r="B11" s="118" t="s">
        <v>4</v>
      </c>
      <c r="C11" s="118"/>
      <c r="D11" s="118"/>
      <c r="E11" s="118"/>
      <c r="F11" s="118"/>
      <c r="G11" s="118"/>
      <c r="H11" s="118"/>
      <c r="I11" s="118"/>
      <c r="J11" s="118"/>
      <c r="K11" s="118"/>
    </row>
    <row r="12" spans="1:11" ht="67.5" customHeight="1">
      <c r="A12" s="2">
        <v>4</v>
      </c>
      <c r="B12" s="118" t="s">
        <v>5</v>
      </c>
      <c r="C12" s="118"/>
      <c r="D12" s="118"/>
      <c r="E12" s="118"/>
      <c r="F12" s="118"/>
      <c r="G12" s="118"/>
      <c r="H12" s="118"/>
      <c r="I12" s="118"/>
      <c r="J12" s="118"/>
      <c r="K12" s="118"/>
    </row>
    <row r="13" spans="1:11" s="3" customFormat="1" ht="30.75" customHeight="1">
      <c r="A13" s="2">
        <v>5</v>
      </c>
      <c r="B13" s="119" t="s">
        <v>145</v>
      </c>
      <c r="C13" s="119"/>
      <c r="D13" s="119"/>
      <c r="E13" s="119"/>
      <c r="F13" s="119"/>
      <c r="G13" s="119"/>
      <c r="H13" s="119"/>
      <c r="I13" s="119"/>
      <c r="J13" s="119"/>
      <c r="K13" s="119"/>
    </row>
    <row r="14" spans="1:11" s="3" customFormat="1" ht="36" customHeight="1">
      <c r="A14" s="2">
        <v>6</v>
      </c>
      <c r="B14" s="119" t="s">
        <v>6</v>
      </c>
      <c r="C14" s="119"/>
      <c r="D14" s="119"/>
      <c r="E14" s="119"/>
      <c r="F14" s="119"/>
      <c r="G14" s="119"/>
      <c r="H14" s="119"/>
      <c r="I14" s="119"/>
      <c r="J14" s="119"/>
      <c r="K14" s="119"/>
    </row>
    <row r="15" spans="1:11" s="3" customFormat="1" ht="34.5" customHeight="1">
      <c r="A15" s="2">
        <v>7</v>
      </c>
      <c r="B15" s="119" t="s">
        <v>7</v>
      </c>
      <c r="C15" s="119"/>
      <c r="D15" s="119"/>
      <c r="E15" s="119"/>
      <c r="F15" s="119"/>
      <c r="G15" s="119"/>
      <c r="H15" s="119"/>
      <c r="I15" s="119"/>
      <c r="J15" s="119"/>
      <c r="K15" s="119"/>
    </row>
    <row r="16" spans="1:11" ht="33.75" customHeight="1">
      <c r="A16" s="2">
        <v>8</v>
      </c>
      <c r="B16" s="120" t="s">
        <v>8</v>
      </c>
      <c r="C16" s="120"/>
      <c r="D16" s="120"/>
      <c r="E16" s="120"/>
      <c r="F16" s="120"/>
      <c r="G16" s="120"/>
      <c r="H16" s="120"/>
      <c r="I16" s="120"/>
      <c r="J16" s="120"/>
      <c r="K16" s="120"/>
    </row>
    <row r="17" spans="1:11" ht="46.5" customHeight="1">
      <c r="A17" s="2">
        <v>9</v>
      </c>
      <c r="B17" s="127" t="s">
        <v>9</v>
      </c>
      <c r="C17" s="127"/>
      <c r="D17" s="127"/>
      <c r="E17" s="127"/>
      <c r="F17" s="127"/>
      <c r="G17" s="127"/>
      <c r="H17" s="127"/>
      <c r="I17" s="127"/>
      <c r="J17" s="127"/>
      <c r="K17" s="127"/>
    </row>
    <row r="18" spans="1:11" ht="66.75" customHeight="1">
      <c r="A18" s="2">
        <v>10</v>
      </c>
      <c r="B18" s="121" t="s">
        <v>10</v>
      </c>
      <c r="C18" s="121"/>
      <c r="D18" s="121"/>
      <c r="E18" s="121"/>
      <c r="F18" s="121"/>
      <c r="G18" s="121"/>
      <c r="H18" s="121"/>
      <c r="I18" s="121"/>
      <c r="J18" s="121"/>
      <c r="K18" s="121"/>
    </row>
    <row r="19" spans="1:11" ht="34.5" customHeight="1">
      <c r="A19" s="2">
        <v>11</v>
      </c>
      <c r="B19" s="121" t="s">
        <v>11</v>
      </c>
      <c r="C19" s="121"/>
      <c r="D19" s="121"/>
      <c r="E19" s="121"/>
      <c r="F19" s="121"/>
      <c r="G19" s="121"/>
      <c r="H19" s="121"/>
      <c r="I19" s="121"/>
      <c r="J19" s="121"/>
      <c r="K19" s="121"/>
    </row>
    <row r="20" spans="1:11" ht="51.75" customHeight="1">
      <c r="A20" s="2">
        <v>12</v>
      </c>
      <c r="B20" s="123" t="s">
        <v>12</v>
      </c>
      <c r="C20" s="123"/>
      <c r="D20" s="123"/>
      <c r="E20" s="123"/>
      <c r="F20" s="123"/>
      <c r="G20" s="123"/>
      <c r="H20" s="123"/>
      <c r="I20" s="123"/>
      <c r="J20" s="123"/>
      <c r="K20" s="123"/>
    </row>
    <row r="21" spans="1:11" s="4" customFormat="1" ht="43.5" customHeight="1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</row>
  </sheetData>
  <sheetProtection/>
  <mergeCells count="17">
    <mergeCell ref="H3:K3"/>
    <mergeCell ref="B20:K20"/>
    <mergeCell ref="H2:K2"/>
    <mergeCell ref="A21:K21"/>
    <mergeCell ref="A7:K7"/>
    <mergeCell ref="B8:K8"/>
    <mergeCell ref="B9:K9"/>
    <mergeCell ref="B10:K10"/>
    <mergeCell ref="B11:K11"/>
    <mergeCell ref="B17:K17"/>
    <mergeCell ref="B12:K12"/>
    <mergeCell ref="B13:K13"/>
    <mergeCell ref="B14:K14"/>
    <mergeCell ref="B15:K15"/>
    <mergeCell ref="B16:K16"/>
    <mergeCell ref="B19:K19"/>
    <mergeCell ref="B18:K18"/>
  </mergeCells>
  <printOptions/>
  <pageMargins left="0" right="0" top="0.984251968503937" bottom="0.984251968503937" header="0" footer="0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view="pageBreakPreview" zoomScaleNormal="80" zoomScaleSheetLayoutView="100" zoomScalePageLayoutView="0" workbookViewId="0" topLeftCell="A1">
      <selection activeCell="A2" sqref="A2:J2"/>
    </sheetView>
  </sheetViews>
  <sheetFormatPr defaultColWidth="9.125" defaultRowHeight="12.75"/>
  <cols>
    <col min="1" max="1" width="30.875" style="41" customWidth="1"/>
    <col min="2" max="2" width="24.50390625" style="42" customWidth="1"/>
    <col min="3" max="3" width="0" style="43" hidden="1" customWidth="1"/>
    <col min="4" max="4" width="15.25390625" style="42" hidden="1" customWidth="1"/>
    <col min="5" max="5" width="13.50390625" style="43" hidden="1" customWidth="1"/>
    <col min="6" max="6" width="13.50390625" style="42" hidden="1" customWidth="1"/>
    <col min="7" max="7" width="11.50390625" style="24" hidden="1" customWidth="1"/>
    <col min="8" max="8" width="9.00390625" style="24" hidden="1" customWidth="1"/>
    <col min="9" max="9" width="15.50390625" style="42" customWidth="1"/>
    <col min="10" max="10" width="15.875" style="42" customWidth="1"/>
    <col min="11" max="11" width="5.75390625" style="24" customWidth="1"/>
    <col min="12" max="249" width="9.00390625" style="24" customWidth="1"/>
    <col min="250" max="252" width="9.00390625" style="25" customWidth="1"/>
    <col min="253" max="16384" width="9.125" style="5" customWidth="1"/>
  </cols>
  <sheetData>
    <row r="1" spans="1:11" ht="46.5" customHeight="1">
      <c r="A1" s="133" t="s">
        <v>184</v>
      </c>
      <c r="B1" s="133"/>
      <c r="C1" s="133"/>
      <c r="D1" s="133"/>
      <c r="E1" s="133"/>
      <c r="F1" s="133"/>
      <c r="G1" s="133"/>
      <c r="H1" s="133"/>
      <c r="I1" s="133"/>
      <c r="J1" s="133"/>
      <c r="K1" s="40"/>
    </row>
    <row r="2" spans="1:10" ht="49.5" customHeight="1">
      <c r="A2" s="93" t="s">
        <v>13</v>
      </c>
      <c r="B2" s="93" t="s">
        <v>14</v>
      </c>
      <c r="C2" s="97" t="s">
        <v>15</v>
      </c>
      <c r="D2" s="97" t="s">
        <v>16</v>
      </c>
      <c r="E2" s="97" t="s">
        <v>15</v>
      </c>
      <c r="F2" s="97" t="s">
        <v>17</v>
      </c>
      <c r="G2" s="94"/>
      <c r="H2" s="94"/>
      <c r="I2" s="97" t="s">
        <v>15</v>
      </c>
      <c r="J2" s="97" t="s">
        <v>160</v>
      </c>
    </row>
    <row r="3" spans="1:10" ht="15.75" customHeight="1">
      <c r="A3" s="128" t="s">
        <v>18</v>
      </c>
      <c r="B3" s="128"/>
      <c r="C3" s="128"/>
      <c r="D3" s="128"/>
      <c r="E3" s="128"/>
      <c r="F3" s="128"/>
      <c r="G3" s="128"/>
      <c r="H3" s="128"/>
      <c r="I3" s="128"/>
      <c r="J3" s="129"/>
    </row>
    <row r="4" spans="1:10" ht="15">
      <c r="A4" s="130" t="s">
        <v>103</v>
      </c>
      <c r="B4" s="130" t="s">
        <v>104</v>
      </c>
      <c r="C4" s="130"/>
      <c r="D4" s="130">
        <v>1918</v>
      </c>
      <c r="E4" s="130">
        <f aca="true" t="shared" si="0" ref="E4:F8">C4*$G$4</f>
        <v>0</v>
      </c>
      <c r="F4" s="130">
        <f t="shared" si="0"/>
        <v>2301.6</v>
      </c>
      <c r="G4" s="130">
        <v>1.2</v>
      </c>
      <c r="H4" s="130">
        <v>1.1</v>
      </c>
      <c r="I4" s="130">
        <f>E4*$H$4</f>
        <v>0</v>
      </c>
      <c r="J4" s="131">
        <f>F4*$H$4</f>
        <v>2531.76</v>
      </c>
    </row>
    <row r="5" spans="1:10" ht="15">
      <c r="A5" s="26" t="s">
        <v>19</v>
      </c>
      <c r="B5" s="27"/>
      <c r="C5" s="28"/>
      <c r="D5" s="29">
        <v>48</v>
      </c>
      <c r="E5" s="29">
        <f t="shared" si="0"/>
        <v>0</v>
      </c>
      <c r="F5" s="29">
        <f t="shared" si="0"/>
        <v>57.599999999999994</v>
      </c>
      <c r="G5" s="30"/>
      <c r="H5" s="30"/>
      <c r="I5" s="29" t="s">
        <v>146</v>
      </c>
      <c r="J5" s="29">
        <v>700</v>
      </c>
    </row>
    <row r="6" spans="1:10" ht="15">
      <c r="A6" s="26" t="s">
        <v>105</v>
      </c>
      <c r="B6" s="27"/>
      <c r="C6" s="28"/>
      <c r="D6" s="29">
        <v>81</v>
      </c>
      <c r="E6" s="29">
        <f t="shared" si="0"/>
        <v>0</v>
      </c>
      <c r="F6" s="29">
        <f t="shared" si="0"/>
        <v>97.2</v>
      </c>
      <c r="G6" s="30"/>
      <c r="H6" s="30"/>
      <c r="I6" s="29" t="s">
        <v>146</v>
      </c>
      <c r="J6" s="29">
        <v>700</v>
      </c>
    </row>
    <row r="7" spans="1:10" ht="15">
      <c r="A7" s="26" t="s">
        <v>20</v>
      </c>
      <c r="B7" s="27"/>
      <c r="C7" s="28"/>
      <c r="D7" s="29">
        <v>76</v>
      </c>
      <c r="E7" s="29">
        <f t="shared" si="0"/>
        <v>0</v>
      </c>
      <c r="F7" s="29">
        <f t="shared" si="0"/>
        <v>91.2</v>
      </c>
      <c r="G7" s="30"/>
      <c r="H7" s="30"/>
      <c r="I7" s="29" t="s">
        <v>146</v>
      </c>
      <c r="J7" s="29">
        <v>700</v>
      </c>
    </row>
    <row r="8" spans="1:10" ht="15">
      <c r="A8" s="31" t="s">
        <v>21</v>
      </c>
      <c r="B8" s="32"/>
      <c r="C8" s="33"/>
      <c r="D8" s="34">
        <v>48</v>
      </c>
      <c r="E8" s="34">
        <f t="shared" si="0"/>
        <v>0</v>
      </c>
      <c r="F8" s="34">
        <f t="shared" si="0"/>
        <v>57.599999999999994</v>
      </c>
      <c r="G8" s="35"/>
      <c r="H8" s="35"/>
      <c r="I8" s="34" t="s">
        <v>146</v>
      </c>
      <c r="J8" s="34">
        <v>700</v>
      </c>
    </row>
    <row r="9" spans="1:10" ht="15">
      <c r="A9" s="36" t="s">
        <v>22</v>
      </c>
      <c r="B9" s="37" t="s">
        <v>23</v>
      </c>
      <c r="C9" s="30">
        <v>300</v>
      </c>
      <c r="D9" s="37">
        <v>95</v>
      </c>
      <c r="E9" s="30">
        <f aca="true" t="shared" si="1" ref="E9:F16">C9*$G$4</f>
        <v>360</v>
      </c>
      <c r="F9" s="37">
        <f t="shared" si="1"/>
        <v>114</v>
      </c>
      <c r="G9" s="30"/>
      <c r="H9" s="30"/>
      <c r="I9" s="29">
        <v>700</v>
      </c>
      <c r="J9" s="38">
        <v>555</v>
      </c>
    </row>
    <row r="10" spans="1:10" ht="30.75">
      <c r="A10" s="36" t="s">
        <v>24</v>
      </c>
      <c r="B10" s="37" t="s">
        <v>25</v>
      </c>
      <c r="C10" s="30"/>
      <c r="D10" s="37">
        <v>106</v>
      </c>
      <c r="E10" s="30">
        <f t="shared" si="1"/>
        <v>0</v>
      </c>
      <c r="F10" s="37">
        <f t="shared" si="1"/>
        <v>127.19999999999999</v>
      </c>
      <c r="G10" s="30"/>
      <c r="H10" s="30"/>
      <c r="I10" s="29">
        <v>700</v>
      </c>
      <c r="J10" s="38">
        <v>555</v>
      </c>
    </row>
    <row r="11" spans="1:10" ht="30.75">
      <c r="A11" s="36" t="s">
        <v>24</v>
      </c>
      <c r="B11" s="37" t="s">
        <v>26</v>
      </c>
      <c r="C11" s="30"/>
      <c r="D11" s="37">
        <v>186</v>
      </c>
      <c r="E11" s="30">
        <f t="shared" si="1"/>
        <v>0</v>
      </c>
      <c r="F11" s="37">
        <f t="shared" si="1"/>
        <v>223.2</v>
      </c>
      <c r="G11" s="30"/>
      <c r="H11" s="30"/>
      <c r="I11" s="29">
        <v>700</v>
      </c>
      <c r="J11" s="38">
        <v>545</v>
      </c>
    </row>
    <row r="12" spans="1:10" ht="30.75">
      <c r="A12" s="36" t="s">
        <v>24</v>
      </c>
      <c r="B12" s="37" t="s">
        <v>97</v>
      </c>
      <c r="C12" s="30"/>
      <c r="D12" s="37">
        <v>206</v>
      </c>
      <c r="E12" s="30">
        <f t="shared" si="1"/>
        <v>0</v>
      </c>
      <c r="F12" s="37">
        <f t="shared" si="1"/>
        <v>247.2</v>
      </c>
      <c r="G12" s="30"/>
      <c r="H12" s="30"/>
      <c r="I12" s="29">
        <v>700</v>
      </c>
      <c r="J12" s="38">
        <v>555</v>
      </c>
    </row>
    <row r="13" spans="1:10" ht="30.75">
      <c r="A13" s="36" t="s">
        <v>106</v>
      </c>
      <c r="B13" s="37" t="s">
        <v>107</v>
      </c>
      <c r="C13" s="30"/>
      <c r="D13" s="37">
        <v>320</v>
      </c>
      <c r="E13" s="30">
        <f t="shared" si="1"/>
        <v>0</v>
      </c>
      <c r="F13" s="37">
        <f t="shared" si="1"/>
        <v>384</v>
      </c>
      <c r="G13" s="30"/>
      <c r="H13" s="30"/>
      <c r="I13" s="29">
        <v>700</v>
      </c>
      <c r="J13" s="29">
        <v>945</v>
      </c>
    </row>
    <row r="14" spans="1:10" ht="15">
      <c r="A14" s="36" t="s">
        <v>108</v>
      </c>
      <c r="B14" s="37" t="s">
        <v>109</v>
      </c>
      <c r="C14" s="30">
        <v>400</v>
      </c>
      <c r="D14" s="37">
        <v>124</v>
      </c>
      <c r="E14" s="30">
        <f t="shared" si="1"/>
        <v>480</v>
      </c>
      <c r="F14" s="37">
        <f t="shared" si="1"/>
        <v>148.79999999999998</v>
      </c>
      <c r="G14" s="30"/>
      <c r="H14" s="30"/>
      <c r="I14" s="29">
        <v>700</v>
      </c>
      <c r="J14" s="38">
        <v>760</v>
      </c>
    </row>
    <row r="15" spans="1:10" ht="15">
      <c r="A15" s="36" t="s">
        <v>110</v>
      </c>
      <c r="B15" s="37" t="s">
        <v>111</v>
      </c>
      <c r="C15" s="30">
        <v>125</v>
      </c>
      <c r="D15" s="37">
        <v>82</v>
      </c>
      <c r="E15" s="30">
        <f t="shared" si="1"/>
        <v>150</v>
      </c>
      <c r="F15" s="37">
        <f t="shared" si="1"/>
        <v>98.39999999999999</v>
      </c>
      <c r="G15" s="30"/>
      <c r="H15" s="30"/>
      <c r="I15" s="29">
        <v>700</v>
      </c>
      <c r="J15" s="38">
        <v>700</v>
      </c>
    </row>
    <row r="16" spans="1:10" ht="15">
      <c r="A16" s="36" t="s">
        <v>112</v>
      </c>
      <c r="B16" s="37" t="s">
        <v>113</v>
      </c>
      <c r="C16" s="30">
        <v>125</v>
      </c>
      <c r="D16" s="37">
        <v>88</v>
      </c>
      <c r="E16" s="30">
        <f t="shared" si="1"/>
        <v>150</v>
      </c>
      <c r="F16" s="37">
        <f t="shared" si="1"/>
        <v>105.6</v>
      </c>
      <c r="G16" s="30"/>
      <c r="H16" s="30"/>
      <c r="I16" s="29">
        <v>700</v>
      </c>
      <c r="J16" s="38">
        <v>700</v>
      </c>
    </row>
    <row r="17" spans="1:10" ht="15">
      <c r="A17" s="36" t="s">
        <v>27</v>
      </c>
      <c r="B17" s="37" t="s">
        <v>28</v>
      </c>
      <c r="C17" s="30">
        <v>300</v>
      </c>
      <c r="D17" s="37">
        <v>58</v>
      </c>
      <c r="E17" s="30">
        <v>150</v>
      </c>
      <c r="F17" s="37">
        <f>D17*$G$4</f>
        <v>69.6</v>
      </c>
      <c r="G17" s="30"/>
      <c r="H17" s="30"/>
      <c r="I17" s="29">
        <v>550</v>
      </c>
      <c r="J17" s="29">
        <v>502</v>
      </c>
    </row>
    <row r="18" spans="1:10" ht="15">
      <c r="A18" s="36" t="s">
        <v>27</v>
      </c>
      <c r="B18" s="37" t="s">
        <v>29</v>
      </c>
      <c r="C18" s="30">
        <v>450</v>
      </c>
      <c r="D18" s="37">
        <v>156</v>
      </c>
      <c r="E18" s="30">
        <v>360</v>
      </c>
      <c r="F18" s="37">
        <f>D18*$G$4</f>
        <v>187.2</v>
      </c>
      <c r="G18" s="30"/>
      <c r="H18" s="30"/>
      <c r="I18" s="29">
        <v>550</v>
      </c>
      <c r="J18" s="29">
        <v>733</v>
      </c>
    </row>
    <row r="19" spans="1:10" ht="15">
      <c r="A19" s="36" t="s">
        <v>30</v>
      </c>
      <c r="B19" s="37" t="s">
        <v>147</v>
      </c>
      <c r="C19" s="30">
        <v>400</v>
      </c>
      <c r="D19" s="37">
        <v>215</v>
      </c>
      <c r="E19" s="30">
        <f>C19*$G$4</f>
        <v>480</v>
      </c>
      <c r="F19" s="37">
        <f>D19*$G$4</f>
        <v>258</v>
      </c>
      <c r="G19" s="30"/>
      <c r="H19" s="30"/>
      <c r="I19" s="29">
        <v>550</v>
      </c>
      <c r="J19" s="29">
        <v>591</v>
      </c>
    </row>
    <row r="20" spans="1:10" ht="15">
      <c r="A20" s="132" t="s">
        <v>35</v>
      </c>
      <c r="B20" s="132"/>
      <c r="C20" s="132"/>
      <c r="D20" s="132"/>
      <c r="E20" s="132"/>
      <c r="F20" s="132"/>
      <c r="G20" s="132"/>
      <c r="H20" s="132"/>
      <c r="I20" s="132"/>
      <c r="J20" s="132"/>
    </row>
    <row r="21" spans="1:10" ht="15">
      <c r="A21" s="36" t="s">
        <v>36</v>
      </c>
      <c r="B21" s="37"/>
      <c r="C21" s="30"/>
      <c r="D21" s="37">
        <v>168</v>
      </c>
      <c r="E21" s="30"/>
      <c r="F21" s="37">
        <v>124</v>
      </c>
      <c r="G21" s="30" t="e">
        <f>C21*#REF!</f>
        <v>#REF!</v>
      </c>
      <c r="H21" s="30" t="e">
        <f>D21*#REF!</f>
        <v>#REF!</v>
      </c>
      <c r="I21" s="37" t="s">
        <v>146</v>
      </c>
      <c r="J21" s="37">
        <v>404</v>
      </c>
    </row>
    <row r="22" spans="1:10" ht="15">
      <c r="A22" s="39"/>
      <c r="B22" s="16"/>
      <c r="C22" s="40"/>
      <c r="D22" s="16"/>
      <c r="E22" s="40"/>
      <c r="F22" s="16"/>
      <c r="G22" s="40"/>
      <c r="H22" s="40"/>
      <c r="I22" s="16"/>
      <c r="J22" s="16"/>
    </row>
    <row r="23" spans="1:10" ht="15">
      <c r="A23" s="39"/>
      <c r="B23" s="16"/>
      <c r="C23" s="40"/>
      <c r="D23" s="16"/>
      <c r="E23" s="40"/>
      <c r="F23" s="16"/>
      <c r="G23" s="40"/>
      <c r="H23" s="40"/>
      <c r="I23" s="16"/>
      <c r="J23" s="16"/>
    </row>
    <row r="24" spans="1:10" ht="15">
      <c r="A24" s="39"/>
      <c r="B24" s="16"/>
      <c r="C24" s="40"/>
      <c r="D24" s="16"/>
      <c r="E24" s="40"/>
      <c r="F24" s="16"/>
      <c r="G24" s="40"/>
      <c r="H24" s="40"/>
      <c r="I24" s="16"/>
      <c r="J24" s="16"/>
    </row>
  </sheetData>
  <sheetProtection/>
  <mergeCells count="3">
    <mergeCell ref="A3:J4"/>
    <mergeCell ref="A20:J20"/>
    <mergeCell ref="A1:J1"/>
  </mergeCells>
  <printOptions horizontalCentered="1"/>
  <pageMargins left="0.5902777777777778" right="0.19652777777777777" top="0.9840277777777778" bottom="0.9840277777777778" header="0.5118055555555556" footer="0.5118055555555556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Normal="90" zoomScaleSheetLayoutView="100" zoomScalePageLayoutView="0" workbookViewId="0" topLeftCell="A1">
      <selection activeCell="G7" sqref="G7"/>
    </sheetView>
  </sheetViews>
  <sheetFormatPr defaultColWidth="47.125" defaultRowHeight="12.75"/>
  <cols>
    <col min="1" max="1" width="27.125" style="40" customWidth="1"/>
    <col min="2" max="2" width="22.00390625" style="54" customWidth="1"/>
    <col min="3" max="3" width="14.00390625" style="54" customWidth="1"/>
    <col min="4" max="4" width="13.50390625" style="54" customWidth="1"/>
    <col min="5" max="5" width="12.875" style="54" customWidth="1"/>
    <col min="6" max="6" width="13.875" style="16" customWidth="1"/>
    <col min="7" max="7" width="4.50390625" style="54" customWidth="1"/>
    <col min="8" max="16384" width="47.125" style="54" customWidth="1"/>
  </cols>
  <sheetData>
    <row r="1" spans="1:7" ht="51" customHeight="1">
      <c r="A1" s="145" t="s">
        <v>184</v>
      </c>
      <c r="B1" s="146"/>
      <c r="C1" s="146"/>
      <c r="D1" s="146"/>
      <c r="E1" s="146"/>
      <c r="F1" s="146"/>
      <c r="G1" s="80"/>
    </row>
    <row r="2" spans="1:7" ht="19.5" customHeight="1">
      <c r="A2" s="147" t="s">
        <v>37</v>
      </c>
      <c r="B2" s="148"/>
      <c r="C2" s="148"/>
      <c r="D2" s="148"/>
      <c r="E2" s="148"/>
      <c r="F2" s="149"/>
      <c r="G2" s="80"/>
    </row>
    <row r="3" spans="1:6" ht="58.5" customHeight="1">
      <c r="A3" s="95" t="s">
        <v>13</v>
      </c>
      <c r="B3" s="95" t="s">
        <v>31</v>
      </c>
      <c r="C3" s="96" t="s">
        <v>32</v>
      </c>
      <c r="D3" s="96" t="s">
        <v>33</v>
      </c>
      <c r="E3" s="96" t="s">
        <v>34</v>
      </c>
      <c r="F3" s="96" t="s">
        <v>196</v>
      </c>
    </row>
    <row r="4" spans="1:6" ht="15.75" customHeight="1">
      <c r="A4" s="22" t="s">
        <v>148</v>
      </c>
      <c r="B4" s="18" t="s">
        <v>38</v>
      </c>
      <c r="C4" s="19">
        <v>110</v>
      </c>
      <c r="D4" s="19">
        <v>300</v>
      </c>
      <c r="E4" s="19">
        <v>443</v>
      </c>
      <c r="F4" s="19">
        <v>675</v>
      </c>
    </row>
    <row r="5" spans="1:6" ht="18.75" customHeight="1">
      <c r="A5" s="150" t="s">
        <v>39</v>
      </c>
      <c r="B5" s="20" t="s">
        <v>149</v>
      </c>
      <c r="C5" s="137">
        <v>9182</v>
      </c>
      <c r="D5" s="137">
        <v>12440</v>
      </c>
      <c r="E5" s="140">
        <v>20274</v>
      </c>
      <c r="F5" s="21">
        <v>7850</v>
      </c>
    </row>
    <row r="6" spans="1:6" ht="13.5" customHeight="1">
      <c r="A6" s="151"/>
      <c r="B6" s="20" t="s">
        <v>150</v>
      </c>
      <c r="C6" s="138"/>
      <c r="D6" s="138"/>
      <c r="E6" s="141"/>
      <c r="F6" s="21">
        <v>11550</v>
      </c>
    </row>
    <row r="7" spans="1:6" ht="13.5" customHeight="1">
      <c r="A7" s="151"/>
      <c r="B7" s="20" t="s">
        <v>151</v>
      </c>
      <c r="C7" s="138"/>
      <c r="D7" s="138"/>
      <c r="E7" s="141"/>
      <c r="F7" s="21">
        <v>7750</v>
      </c>
    </row>
    <row r="8" spans="1:6" s="44" customFormat="1" ht="15" customHeight="1">
      <c r="A8" s="152"/>
      <c r="B8" s="20" t="s">
        <v>152</v>
      </c>
      <c r="C8" s="143"/>
      <c r="D8" s="143"/>
      <c r="E8" s="144"/>
      <c r="F8" s="21">
        <v>11520</v>
      </c>
    </row>
    <row r="9" spans="1:6" s="44" customFormat="1" ht="19.5" customHeight="1">
      <c r="A9" s="134" t="s">
        <v>40</v>
      </c>
      <c r="B9" s="20" t="s">
        <v>153</v>
      </c>
      <c r="C9" s="137">
        <v>1868</v>
      </c>
      <c r="D9" s="137">
        <v>5336</v>
      </c>
      <c r="E9" s="140">
        <v>8558</v>
      </c>
      <c r="F9" s="21">
        <v>6800</v>
      </c>
    </row>
    <row r="10" spans="1:6" s="44" customFormat="1" ht="15">
      <c r="A10" s="135"/>
      <c r="B10" s="20" t="s">
        <v>154</v>
      </c>
      <c r="C10" s="138"/>
      <c r="D10" s="138"/>
      <c r="E10" s="141"/>
      <c r="F10" s="21">
        <v>7750</v>
      </c>
    </row>
    <row r="11" spans="1:6" s="44" customFormat="1" ht="15">
      <c r="A11" s="135"/>
      <c r="B11" s="20" t="s">
        <v>155</v>
      </c>
      <c r="C11" s="138"/>
      <c r="D11" s="138"/>
      <c r="E11" s="141"/>
      <c r="F11" s="21">
        <v>6800</v>
      </c>
    </row>
    <row r="12" spans="1:6" s="44" customFormat="1" ht="15.75" customHeight="1">
      <c r="A12" s="142"/>
      <c r="B12" s="20" t="s">
        <v>156</v>
      </c>
      <c r="C12" s="143"/>
      <c r="D12" s="143"/>
      <c r="E12" s="144"/>
      <c r="F12" s="21">
        <v>9900</v>
      </c>
    </row>
    <row r="13" spans="1:6" s="44" customFormat="1" ht="30.75">
      <c r="A13" s="17" t="s">
        <v>91</v>
      </c>
      <c r="B13" s="18" t="s">
        <v>93</v>
      </c>
      <c r="C13" s="19">
        <v>3812</v>
      </c>
      <c r="D13" s="19">
        <v>11168</v>
      </c>
      <c r="E13" s="45">
        <v>22107</v>
      </c>
      <c r="F13" s="21">
        <v>14250</v>
      </c>
    </row>
    <row r="14" spans="1:6" s="44" customFormat="1" ht="15">
      <c r="A14" s="17" t="s">
        <v>41</v>
      </c>
      <c r="B14" s="18" t="s">
        <v>42</v>
      </c>
      <c r="C14" s="19">
        <v>3608</v>
      </c>
      <c r="D14" s="19">
        <v>11370</v>
      </c>
      <c r="E14" s="45">
        <v>19311</v>
      </c>
      <c r="F14" s="21">
        <v>9742</v>
      </c>
    </row>
    <row r="15" spans="1:7" s="44" customFormat="1" ht="33" customHeight="1">
      <c r="A15" s="17" t="s">
        <v>43</v>
      </c>
      <c r="B15" s="18" t="s">
        <v>92</v>
      </c>
      <c r="C15" s="19">
        <v>938</v>
      </c>
      <c r="D15" s="19">
        <v>2207</v>
      </c>
      <c r="E15" s="45">
        <v>3535</v>
      </c>
      <c r="F15" s="21">
        <v>13850</v>
      </c>
      <c r="G15" s="46"/>
    </row>
    <row r="16" spans="1:6" s="44" customFormat="1" ht="46.5" customHeight="1">
      <c r="A16" s="17" t="s">
        <v>100</v>
      </c>
      <c r="B16" s="18" t="s">
        <v>101</v>
      </c>
      <c r="C16" s="19">
        <v>748</v>
      </c>
      <c r="D16" s="19">
        <v>1500</v>
      </c>
      <c r="E16" s="45">
        <v>2024</v>
      </c>
      <c r="F16" s="21">
        <v>1202</v>
      </c>
    </row>
    <row r="17" spans="1:6" s="44" customFormat="1" ht="13.5" customHeight="1">
      <c r="A17" s="17" t="s">
        <v>44</v>
      </c>
      <c r="B17" s="18" t="s">
        <v>102</v>
      </c>
      <c r="C17" s="19">
        <v>908</v>
      </c>
      <c r="D17" s="19">
        <v>1867</v>
      </c>
      <c r="E17" s="45">
        <v>254</v>
      </c>
      <c r="F17" s="21">
        <v>1850</v>
      </c>
    </row>
    <row r="18" spans="1:6" s="44" customFormat="1" ht="13.5" customHeight="1">
      <c r="A18" s="134" t="s">
        <v>45</v>
      </c>
      <c r="B18" s="18" t="s">
        <v>157</v>
      </c>
      <c r="C18" s="137">
        <v>1118</v>
      </c>
      <c r="D18" s="137" t="s">
        <v>146</v>
      </c>
      <c r="E18" s="140" t="s">
        <v>146</v>
      </c>
      <c r="F18" s="21">
        <v>9550</v>
      </c>
    </row>
    <row r="19" spans="1:6" s="44" customFormat="1" ht="13.5" customHeight="1">
      <c r="A19" s="135"/>
      <c r="B19" s="18" t="s">
        <v>158</v>
      </c>
      <c r="C19" s="138"/>
      <c r="D19" s="138"/>
      <c r="E19" s="141"/>
      <c r="F19" s="21">
        <v>7650</v>
      </c>
    </row>
    <row r="20" spans="1:6" s="44" customFormat="1" ht="19.5" customHeight="1">
      <c r="A20" s="136"/>
      <c r="B20" s="47" t="s">
        <v>159</v>
      </c>
      <c r="C20" s="139"/>
      <c r="D20" s="138"/>
      <c r="E20" s="141"/>
      <c r="F20" s="48">
        <v>7650</v>
      </c>
    </row>
    <row r="21" spans="1:6" ht="46.5">
      <c r="A21" s="49" t="s">
        <v>94</v>
      </c>
      <c r="B21" s="50" t="s">
        <v>161</v>
      </c>
      <c r="C21" s="21">
        <v>1040</v>
      </c>
      <c r="D21" s="21">
        <v>2076</v>
      </c>
      <c r="E21" s="21">
        <v>3823</v>
      </c>
      <c r="F21" s="21">
        <v>5742</v>
      </c>
    </row>
    <row r="24" spans="1:4" ht="15">
      <c r="A24" s="78"/>
      <c r="B24" s="79"/>
      <c r="C24" s="79"/>
      <c r="D24" s="79"/>
    </row>
  </sheetData>
  <sheetProtection/>
  <mergeCells count="14">
    <mergeCell ref="A1:F1"/>
    <mergeCell ref="A2:F2"/>
    <mergeCell ref="A5:A8"/>
    <mergeCell ref="C5:C8"/>
    <mergeCell ref="D5:D8"/>
    <mergeCell ref="E5:E8"/>
    <mergeCell ref="A18:A20"/>
    <mergeCell ref="C18:C20"/>
    <mergeCell ref="D18:D20"/>
    <mergeCell ref="E18:E20"/>
    <mergeCell ref="A9:A12"/>
    <mergeCell ref="C9:C12"/>
    <mergeCell ref="D9:D12"/>
    <mergeCell ref="E9:E12"/>
  </mergeCells>
  <printOptions horizontalCentered="1"/>
  <pageMargins left="0" right="0" top="0.7875" bottom="0.7875" header="0.7875" footer="0.7875"/>
  <pageSetup horizontalDpi="600" verticalDpi="600" orientation="landscape" paperSize="9" scale="65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Normal="70" zoomScaleSheetLayoutView="100" zoomScalePageLayoutView="0" workbookViewId="0" topLeftCell="A13">
      <selection activeCell="A33" sqref="A33"/>
    </sheetView>
  </sheetViews>
  <sheetFormatPr defaultColWidth="8.875" defaultRowHeight="12.75"/>
  <cols>
    <col min="1" max="1" width="24.25390625" style="39" customWidth="1"/>
    <col min="2" max="2" width="27.00390625" style="54" customWidth="1"/>
    <col min="3" max="3" width="16.875" style="54" customWidth="1"/>
    <col min="4" max="4" width="13.50390625" style="54" customWidth="1"/>
    <col min="5" max="5" width="15.125" style="54" customWidth="1"/>
    <col min="6" max="6" width="14.25390625" style="55" customWidth="1"/>
    <col min="7" max="7" width="8.875" style="54" hidden="1" customWidth="1"/>
    <col min="8" max="16384" width="8.875" style="54" customWidth="1"/>
  </cols>
  <sheetData>
    <row r="1" spans="1:7" ht="45" customHeight="1">
      <c r="A1" s="155" t="s">
        <v>184</v>
      </c>
      <c r="B1" s="155"/>
      <c r="C1" s="155"/>
      <c r="D1" s="155"/>
      <c r="E1" s="155"/>
      <c r="F1" s="155"/>
      <c r="G1" s="80"/>
    </row>
    <row r="2" spans="1:6" ht="69" customHeight="1">
      <c r="A2" s="95" t="s">
        <v>13</v>
      </c>
      <c r="B2" s="95" t="s">
        <v>31</v>
      </c>
      <c r="C2" s="96" t="s">
        <v>32</v>
      </c>
      <c r="D2" s="96" t="s">
        <v>33</v>
      </c>
      <c r="E2" s="96" t="s">
        <v>34</v>
      </c>
      <c r="F2" s="96" t="s">
        <v>196</v>
      </c>
    </row>
    <row r="3" spans="1:6" ht="15.75" customHeight="1">
      <c r="A3" s="156" t="s">
        <v>46</v>
      </c>
      <c r="B3" s="157"/>
      <c r="C3" s="157"/>
      <c r="D3" s="157"/>
      <c r="E3" s="157"/>
      <c r="F3" s="158"/>
    </row>
    <row r="4" spans="1:6" ht="45" customHeight="1">
      <c r="A4" s="52" t="s">
        <v>47</v>
      </c>
      <c r="B4" s="53" t="s">
        <v>48</v>
      </c>
      <c r="C4" s="21">
        <f>252*1.1</f>
        <v>277.20000000000005</v>
      </c>
      <c r="D4" s="21">
        <f>341*1.1</f>
        <v>375.1</v>
      </c>
      <c r="E4" s="21">
        <f>1.1*555</f>
        <v>610.5</v>
      </c>
      <c r="F4" s="51">
        <v>235</v>
      </c>
    </row>
    <row r="5" spans="1:6" ht="33" customHeight="1">
      <c r="A5" s="56" t="s">
        <v>49</v>
      </c>
      <c r="B5" s="57" t="s">
        <v>50</v>
      </c>
      <c r="C5" s="21">
        <f>481*1.1</f>
        <v>529.1</v>
      </c>
      <c r="D5" s="21">
        <f>1.1*650</f>
        <v>715.0000000000001</v>
      </c>
      <c r="E5" s="21" t="s">
        <v>146</v>
      </c>
      <c r="F5" s="51">
        <v>266</v>
      </c>
    </row>
    <row r="6" spans="1:6" ht="13.5" customHeight="1">
      <c r="A6" s="159" t="s">
        <v>51</v>
      </c>
      <c r="B6" s="160"/>
      <c r="C6" s="160"/>
      <c r="D6" s="160"/>
      <c r="E6" s="160"/>
      <c r="F6" s="161"/>
    </row>
    <row r="7" spans="1:6" ht="60" customHeight="1">
      <c r="A7" s="52" t="s">
        <v>123</v>
      </c>
      <c r="B7" s="53" t="s">
        <v>125</v>
      </c>
      <c r="C7" s="51">
        <v>535</v>
      </c>
      <c r="D7" s="51">
        <v>1383</v>
      </c>
      <c r="E7" s="51">
        <v>4002</v>
      </c>
      <c r="F7" s="51">
        <v>1438</v>
      </c>
    </row>
    <row r="8" spans="1:6" ht="62.25" customHeight="1">
      <c r="A8" s="52" t="s">
        <v>124</v>
      </c>
      <c r="B8" s="53" t="s">
        <v>122</v>
      </c>
      <c r="C8" s="51">
        <v>535</v>
      </c>
      <c r="D8" s="51">
        <v>1383</v>
      </c>
      <c r="E8" s="51">
        <v>4002</v>
      </c>
      <c r="F8" s="51">
        <v>2107</v>
      </c>
    </row>
    <row r="9" spans="1:6" ht="49.5" customHeight="1">
      <c r="A9" s="162" t="s">
        <v>162</v>
      </c>
      <c r="B9" s="53" t="s">
        <v>173</v>
      </c>
      <c r="C9" s="153">
        <v>762</v>
      </c>
      <c r="D9" s="153">
        <v>1905</v>
      </c>
      <c r="E9" s="153">
        <v>4202</v>
      </c>
      <c r="F9" s="58">
        <v>2820</v>
      </c>
    </row>
    <row r="10" spans="1:6" ht="33.75" customHeight="1">
      <c r="A10" s="163"/>
      <c r="B10" s="53" t="s">
        <v>163</v>
      </c>
      <c r="C10" s="153"/>
      <c r="D10" s="153"/>
      <c r="E10" s="153"/>
      <c r="F10" s="58">
        <v>3100</v>
      </c>
    </row>
    <row r="11" spans="1:6" ht="35.25" customHeight="1">
      <c r="A11" s="154" t="s">
        <v>164</v>
      </c>
      <c r="B11" s="57" t="s">
        <v>165</v>
      </c>
      <c r="C11" s="153">
        <v>1458</v>
      </c>
      <c r="D11" s="153">
        <v>4836</v>
      </c>
      <c r="E11" s="153">
        <v>12326</v>
      </c>
      <c r="F11" s="51">
        <v>5100</v>
      </c>
    </row>
    <row r="12" spans="1:6" ht="30.75" customHeight="1">
      <c r="A12" s="154"/>
      <c r="B12" s="57" t="s">
        <v>166</v>
      </c>
      <c r="C12" s="153"/>
      <c r="D12" s="153"/>
      <c r="E12" s="153"/>
      <c r="F12" s="51">
        <v>8140</v>
      </c>
    </row>
    <row r="13" spans="1:6" ht="30.75" customHeight="1">
      <c r="A13" s="154"/>
      <c r="B13" s="57" t="s">
        <v>167</v>
      </c>
      <c r="C13" s="153"/>
      <c r="D13" s="153"/>
      <c r="E13" s="153"/>
      <c r="F13" s="51">
        <v>13250</v>
      </c>
    </row>
    <row r="14" spans="1:6" ht="65.25" customHeight="1">
      <c r="A14" s="56" t="s">
        <v>168</v>
      </c>
      <c r="B14" s="57" t="s">
        <v>169</v>
      </c>
      <c r="C14" s="51">
        <v>1461</v>
      </c>
      <c r="D14" s="51">
        <v>4836</v>
      </c>
      <c r="E14" s="51">
        <v>12326</v>
      </c>
      <c r="F14" s="51">
        <v>13250</v>
      </c>
    </row>
    <row r="15" spans="1:6" ht="31.5" customHeight="1">
      <c r="A15" s="154" t="s">
        <v>170</v>
      </c>
      <c r="B15" s="57" t="s">
        <v>172</v>
      </c>
      <c r="C15" s="51" t="s">
        <v>146</v>
      </c>
      <c r="D15" s="51" t="s">
        <v>146</v>
      </c>
      <c r="E15" s="51" t="s">
        <v>146</v>
      </c>
      <c r="F15" s="51">
        <v>5100</v>
      </c>
    </row>
    <row r="16" spans="1:6" ht="18.75" customHeight="1">
      <c r="A16" s="154"/>
      <c r="B16" s="57" t="s">
        <v>171</v>
      </c>
      <c r="C16" s="51" t="s">
        <v>146</v>
      </c>
      <c r="D16" s="51" t="s">
        <v>146</v>
      </c>
      <c r="E16" s="51" t="s">
        <v>146</v>
      </c>
      <c r="F16" s="51">
        <v>8150</v>
      </c>
    </row>
    <row r="17" spans="1:6" s="44" customFormat="1" ht="28.5" customHeight="1">
      <c r="A17" s="56" t="s">
        <v>174</v>
      </c>
      <c r="B17" s="57" t="s">
        <v>175</v>
      </c>
      <c r="C17" s="51" t="s">
        <v>146</v>
      </c>
      <c r="D17" s="51" t="s">
        <v>146</v>
      </c>
      <c r="E17" s="51" t="s">
        <v>146</v>
      </c>
      <c r="F17" s="51">
        <v>3100</v>
      </c>
    </row>
    <row r="18" spans="1:6" s="44" customFormat="1" ht="46.5">
      <c r="A18" s="56" t="s">
        <v>176</v>
      </c>
      <c r="B18" s="57" t="s">
        <v>177</v>
      </c>
      <c r="C18" s="51" t="s">
        <v>146</v>
      </c>
      <c r="D18" s="51" t="s">
        <v>146</v>
      </c>
      <c r="E18" s="51" t="s">
        <v>146</v>
      </c>
      <c r="F18" s="51">
        <v>7500</v>
      </c>
    </row>
    <row r="19" spans="1:6" ht="27.75" customHeight="1">
      <c r="A19" s="154" t="s">
        <v>178</v>
      </c>
      <c r="B19" s="57" t="s">
        <v>114</v>
      </c>
      <c r="C19" s="51">
        <v>514</v>
      </c>
      <c r="D19" s="51">
        <v>1868</v>
      </c>
      <c r="E19" s="51">
        <v>3565</v>
      </c>
      <c r="F19" s="51">
        <v>3790</v>
      </c>
    </row>
    <row r="20" spans="1:6" ht="17.25" customHeight="1">
      <c r="A20" s="154"/>
      <c r="B20" s="57" t="s">
        <v>115</v>
      </c>
      <c r="C20" s="51">
        <v>514</v>
      </c>
      <c r="D20" s="51">
        <v>1868</v>
      </c>
      <c r="E20" s="51" t="s">
        <v>146</v>
      </c>
      <c r="F20" s="51">
        <v>4100</v>
      </c>
    </row>
    <row r="21" spans="1:6" ht="12" customHeight="1">
      <c r="A21" s="154"/>
      <c r="B21" s="57" t="s">
        <v>95</v>
      </c>
      <c r="C21" s="51">
        <v>514</v>
      </c>
      <c r="D21" s="51">
        <v>1868</v>
      </c>
      <c r="E21" s="51" t="s">
        <v>146</v>
      </c>
      <c r="F21" s="51">
        <v>4100</v>
      </c>
    </row>
    <row r="22" spans="1:6" ht="15" customHeight="1">
      <c r="A22" s="154"/>
      <c r="B22" s="57" t="s">
        <v>95</v>
      </c>
      <c r="C22" s="51">
        <v>514</v>
      </c>
      <c r="D22" s="51">
        <v>1868</v>
      </c>
      <c r="E22" s="51" t="s">
        <v>146</v>
      </c>
      <c r="F22" s="51">
        <v>4100</v>
      </c>
    </row>
    <row r="23" spans="1:6" ht="15" customHeight="1">
      <c r="A23" s="154"/>
      <c r="B23" s="57" t="s">
        <v>133</v>
      </c>
      <c r="C23" s="51">
        <v>514</v>
      </c>
      <c r="D23" s="51">
        <v>1868</v>
      </c>
      <c r="E23" s="51" t="s">
        <v>146</v>
      </c>
      <c r="F23" s="51">
        <v>4100</v>
      </c>
    </row>
    <row r="24" spans="1:6" ht="15" customHeight="1">
      <c r="A24" s="154"/>
      <c r="B24" s="57" t="s">
        <v>134</v>
      </c>
      <c r="C24" s="51">
        <v>514</v>
      </c>
      <c r="D24" s="51">
        <v>1868</v>
      </c>
      <c r="E24" s="51" t="s">
        <v>146</v>
      </c>
      <c r="F24" s="51">
        <v>4100</v>
      </c>
    </row>
    <row r="25" spans="1:6" ht="44.25" customHeight="1">
      <c r="A25" s="56" t="s">
        <v>98</v>
      </c>
      <c r="B25" s="57" t="s">
        <v>99</v>
      </c>
      <c r="C25" s="51" t="s">
        <v>146</v>
      </c>
      <c r="D25" s="51" t="s">
        <v>146</v>
      </c>
      <c r="E25" s="51" t="s">
        <v>146</v>
      </c>
      <c r="F25" s="51">
        <v>6000</v>
      </c>
    </row>
    <row r="26" spans="1:6" ht="30" customHeight="1">
      <c r="A26" s="56" t="s">
        <v>53</v>
      </c>
      <c r="B26" s="59" t="s">
        <v>54</v>
      </c>
      <c r="C26" s="51" t="s">
        <v>146</v>
      </c>
      <c r="D26" s="51" t="s">
        <v>146</v>
      </c>
      <c r="E26" s="51" t="s">
        <v>146</v>
      </c>
      <c r="F26" s="51">
        <v>1100</v>
      </c>
    </row>
    <row r="27" spans="1:6" s="40" customFormat="1" ht="44.25" customHeight="1">
      <c r="A27" s="56" t="s">
        <v>55</v>
      </c>
      <c r="B27" s="57" t="s">
        <v>56</v>
      </c>
      <c r="C27" s="51" t="s">
        <v>146</v>
      </c>
      <c r="D27" s="51" t="s">
        <v>146</v>
      </c>
      <c r="E27" s="51" t="s">
        <v>146</v>
      </c>
      <c r="F27" s="51">
        <v>2500</v>
      </c>
    </row>
    <row r="28" spans="1:6" ht="51" customHeight="1">
      <c r="A28" s="56" t="s">
        <v>117</v>
      </c>
      <c r="B28" s="57" t="s">
        <v>116</v>
      </c>
      <c r="C28" s="51">
        <v>732</v>
      </c>
      <c r="D28" s="51" t="s">
        <v>146</v>
      </c>
      <c r="E28" s="51" t="s">
        <v>146</v>
      </c>
      <c r="F28" s="51">
        <v>3520</v>
      </c>
    </row>
    <row r="29" spans="1:6" ht="53.25" customHeight="1">
      <c r="A29" s="56" t="s">
        <v>85</v>
      </c>
      <c r="B29" s="57" t="s">
        <v>84</v>
      </c>
      <c r="C29" s="51">
        <v>1747</v>
      </c>
      <c r="D29" s="51" t="s">
        <v>146</v>
      </c>
      <c r="E29" s="51" t="s">
        <v>146</v>
      </c>
      <c r="F29" s="51">
        <v>3100</v>
      </c>
    </row>
    <row r="30" spans="1:6" ht="28.5" customHeight="1">
      <c r="A30" s="56" t="s">
        <v>52</v>
      </c>
      <c r="B30" s="57" t="s">
        <v>57</v>
      </c>
      <c r="C30" s="51">
        <v>238</v>
      </c>
      <c r="D30" s="51">
        <v>634</v>
      </c>
      <c r="E30" s="51" t="s">
        <v>146</v>
      </c>
      <c r="F30" s="51">
        <v>1100</v>
      </c>
    </row>
    <row r="31" spans="1:6" ht="63" customHeight="1">
      <c r="A31" s="56" t="s">
        <v>179</v>
      </c>
      <c r="B31" s="57" t="s">
        <v>135</v>
      </c>
      <c r="C31" s="51">
        <v>2795</v>
      </c>
      <c r="D31" s="51">
        <v>8106</v>
      </c>
      <c r="E31" s="51">
        <v>16212</v>
      </c>
      <c r="F31" s="51">
        <v>12150</v>
      </c>
    </row>
    <row r="32" spans="1:6" ht="46.5" customHeight="1">
      <c r="A32" s="56" t="s">
        <v>197</v>
      </c>
      <c r="B32" s="57" t="s">
        <v>136</v>
      </c>
      <c r="C32" s="51">
        <v>2795</v>
      </c>
      <c r="D32" s="51">
        <v>8106</v>
      </c>
      <c r="E32" s="51">
        <v>16212</v>
      </c>
      <c r="F32" s="51">
        <v>6500</v>
      </c>
    </row>
    <row r="33" spans="1:6" ht="54" customHeight="1">
      <c r="A33" s="56" t="s">
        <v>198</v>
      </c>
      <c r="B33" s="57" t="s">
        <v>136</v>
      </c>
      <c r="C33" s="51">
        <v>2795</v>
      </c>
      <c r="D33" s="51">
        <v>8106</v>
      </c>
      <c r="E33" s="51">
        <v>16212</v>
      </c>
      <c r="F33" s="51">
        <v>5700</v>
      </c>
    </row>
    <row r="34" spans="3:5" ht="15">
      <c r="C34" s="55"/>
      <c r="D34" s="55"/>
      <c r="E34" s="55"/>
    </row>
    <row r="35" spans="3:5" ht="9.75" customHeight="1">
      <c r="C35" s="55"/>
      <c r="D35" s="55"/>
      <c r="E35" s="55"/>
    </row>
    <row r="37" ht="15">
      <c r="F37" s="55" t="s">
        <v>144</v>
      </c>
    </row>
  </sheetData>
  <sheetProtection/>
  <mergeCells count="13">
    <mergeCell ref="A3:F3"/>
    <mergeCell ref="A6:F6"/>
    <mergeCell ref="A9:A10"/>
    <mergeCell ref="C9:C10"/>
    <mergeCell ref="D9:D10"/>
    <mergeCell ref="E9:E10"/>
    <mergeCell ref="A15:A16"/>
    <mergeCell ref="A19:A24"/>
    <mergeCell ref="A1:F1"/>
    <mergeCell ref="A11:A13"/>
    <mergeCell ref="C11:C13"/>
    <mergeCell ref="D11:D13"/>
    <mergeCell ref="E11:E13"/>
  </mergeCells>
  <printOptions horizontalCentered="1"/>
  <pageMargins left="0" right="0" top="0.7875" bottom="0.7875" header="0.7875" footer="0.7875"/>
  <pageSetup horizontalDpi="600" verticalDpi="600" orientation="landscape" paperSize="9" scale="81" r:id="rId1"/>
  <headerFooter alignWithMargins="0">
    <oddHeader>&amp;C&amp;"Times New Roman,Обычный"&amp;12&amp;A</oddHeader>
    <oddFooter>&amp;C&amp;"Times New Roman,Обычный"&amp;12Страница &amp;P</oddFooter>
  </headerFooter>
  <rowBreaks count="1" manualBreakCount="1">
    <brk id="13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51"/>
  <sheetViews>
    <sheetView view="pageBreakPreview" zoomScaleSheetLayoutView="100" zoomScalePageLayoutView="0" workbookViewId="0" topLeftCell="A1">
      <selection activeCell="B34" sqref="B34"/>
    </sheetView>
  </sheetViews>
  <sheetFormatPr defaultColWidth="8.875" defaultRowHeight="12.75"/>
  <cols>
    <col min="1" max="1" width="39.75390625" style="77" customWidth="1"/>
    <col min="2" max="2" width="30.125" style="68" customWidth="1"/>
    <col min="3" max="3" width="0" style="68" hidden="1" customWidth="1"/>
    <col min="4" max="4" width="14.25390625" style="68" hidden="1" customWidth="1"/>
    <col min="5" max="5" width="7.125" style="68" hidden="1" customWidth="1"/>
    <col min="6" max="6" width="18.50390625" style="71" customWidth="1"/>
    <col min="7" max="7" width="0" style="68" hidden="1" customWidth="1"/>
    <col min="8" max="8" width="8.875" style="68" hidden="1" customWidth="1"/>
    <col min="9" max="16384" width="8.875" style="68" customWidth="1"/>
  </cols>
  <sheetData>
    <row r="1" spans="1:6" ht="36" customHeight="1">
      <c r="A1" s="155" t="s">
        <v>184</v>
      </c>
      <c r="B1" s="155"/>
      <c r="C1" s="155"/>
      <c r="D1" s="155"/>
      <c r="E1" s="155"/>
      <c r="F1" s="155"/>
    </row>
    <row r="2" spans="1:7" ht="60" customHeight="1">
      <c r="A2" s="93" t="s">
        <v>58</v>
      </c>
      <c r="B2" s="93" t="s">
        <v>59</v>
      </c>
      <c r="C2" s="93" t="s">
        <v>60</v>
      </c>
      <c r="D2" s="93" t="s">
        <v>61</v>
      </c>
      <c r="E2" s="94"/>
      <c r="F2" s="93" t="s">
        <v>61</v>
      </c>
      <c r="G2" s="23"/>
    </row>
    <row r="3" spans="1:7" ht="21.75" customHeight="1">
      <c r="A3" s="167" t="s">
        <v>62</v>
      </c>
      <c r="B3" s="168"/>
      <c r="C3" s="168"/>
      <c r="D3" s="168"/>
      <c r="E3" s="168"/>
      <c r="F3" s="169"/>
      <c r="G3" s="23"/>
    </row>
    <row r="4" spans="1:7" ht="29.25" customHeight="1">
      <c r="A4" s="60" t="s">
        <v>63</v>
      </c>
      <c r="B4" s="60" t="s">
        <v>64</v>
      </c>
      <c r="C4" s="50">
        <v>18</v>
      </c>
      <c r="D4" s="61">
        <f>C4*$E$6</f>
        <v>0</v>
      </c>
      <c r="E4" s="62">
        <v>1.2</v>
      </c>
      <c r="F4" s="87">
        <v>85</v>
      </c>
      <c r="G4" s="68">
        <v>1.1</v>
      </c>
    </row>
    <row r="5" spans="1:6" ht="32.25" customHeight="1">
      <c r="A5" s="60" t="s">
        <v>63</v>
      </c>
      <c r="B5" s="60" t="s">
        <v>130</v>
      </c>
      <c r="C5" s="50">
        <v>28</v>
      </c>
      <c r="D5" s="61">
        <f>C5*$E$6</f>
        <v>0</v>
      </c>
      <c r="E5" s="62"/>
      <c r="F5" s="87">
        <v>85</v>
      </c>
    </row>
    <row r="6" spans="1:7" ht="31.5">
      <c r="A6" s="60" t="s">
        <v>65</v>
      </c>
      <c r="B6" s="60" t="s">
        <v>127</v>
      </c>
      <c r="C6" s="50">
        <v>28</v>
      </c>
      <c r="D6" s="61">
        <f>C6*$E$6</f>
        <v>0</v>
      </c>
      <c r="E6" s="62"/>
      <c r="F6" s="87">
        <v>85</v>
      </c>
      <c r="G6" s="23"/>
    </row>
    <row r="7" spans="1:7" ht="47.25">
      <c r="A7" s="60" t="s">
        <v>66</v>
      </c>
      <c r="B7" s="60" t="s">
        <v>67</v>
      </c>
      <c r="C7" s="50">
        <v>73</v>
      </c>
      <c r="D7" s="61">
        <f>C7*$E$6</f>
        <v>0</v>
      </c>
      <c r="E7" s="62"/>
      <c r="F7" s="87">
        <v>182</v>
      </c>
      <c r="G7" s="23"/>
    </row>
    <row r="8" spans="1:7" ht="46.5">
      <c r="A8" s="30" t="s">
        <v>68</v>
      </c>
      <c r="B8" s="30" t="s">
        <v>126</v>
      </c>
      <c r="C8" s="37">
        <v>547</v>
      </c>
      <c r="D8" s="29">
        <f>C8*$E$4</f>
        <v>656.4</v>
      </c>
      <c r="E8" s="66"/>
      <c r="F8" s="116">
        <v>1000</v>
      </c>
      <c r="G8" s="23"/>
    </row>
    <row r="9" spans="1:7" ht="30.75">
      <c r="A9" s="60" t="s">
        <v>69</v>
      </c>
      <c r="B9" s="60" t="s">
        <v>74</v>
      </c>
      <c r="C9" s="50">
        <v>36</v>
      </c>
      <c r="D9" s="61">
        <f aca="true" t="shared" si="0" ref="D9:D17">C9*$E$6</f>
        <v>0</v>
      </c>
      <c r="E9" s="62"/>
      <c r="F9" s="87">
        <v>121</v>
      </c>
      <c r="G9" s="23"/>
    </row>
    <row r="10" spans="1:7" ht="39.75" customHeight="1">
      <c r="A10" s="60" t="s">
        <v>70</v>
      </c>
      <c r="B10" s="60" t="s">
        <v>131</v>
      </c>
      <c r="C10" s="50">
        <v>36</v>
      </c>
      <c r="D10" s="61">
        <f t="shared" si="0"/>
        <v>0</v>
      </c>
      <c r="E10" s="62"/>
      <c r="F10" s="87">
        <v>121</v>
      </c>
      <c r="G10" s="23"/>
    </row>
    <row r="11" spans="1:7" ht="38.25" customHeight="1">
      <c r="A11" s="60" t="s">
        <v>71</v>
      </c>
      <c r="B11" s="60" t="s">
        <v>132</v>
      </c>
      <c r="C11" s="50">
        <v>55</v>
      </c>
      <c r="D11" s="61">
        <f t="shared" si="0"/>
        <v>0</v>
      </c>
      <c r="E11" s="62"/>
      <c r="F11" s="87">
        <v>138</v>
      </c>
      <c r="G11" s="23"/>
    </row>
    <row r="12" spans="1:7" ht="30.75">
      <c r="A12" s="60" t="s">
        <v>73</v>
      </c>
      <c r="B12" s="60" t="s">
        <v>72</v>
      </c>
      <c r="C12" s="50">
        <v>28</v>
      </c>
      <c r="D12" s="61">
        <f t="shared" si="0"/>
        <v>0</v>
      </c>
      <c r="E12" s="62"/>
      <c r="F12" s="87">
        <v>182</v>
      </c>
      <c r="G12" s="23"/>
    </row>
    <row r="13" spans="1:6" ht="30.75">
      <c r="A13" s="60" t="s">
        <v>75</v>
      </c>
      <c r="B13" s="60"/>
      <c r="C13" s="50">
        <v>45</v>
      </c>
      <c r="D13" s="61">
        <f t="shared" si="0"/>
        <v>0</v>
      </c>
      <c r="E13" s="62"/>
      <c r="F13" s="87">
        <v>182</v>
      </c>
    </row>
    <row r="14" spans="1:6" ht="46.5">
      <c r="A14" s="60" t="s">
        <v>76</v>
      </c>
      <c r="B14" s="60"/>
      <c r="C14" s="50">
        <v>19</v>
      </c>
      <c r="D14" s="61">
        <f t="shared" si="0"/>
        <v>0</v>
      </c>
      <c r="E14" s="62"/>
      <c r="F14" s="87">
        <v>121</v>
      </c>
    </row>
    <row r="15" spans="1:6" ht="30.75">
      <c r="A15" s="60" t="s">
        <v>180</v>
      </c>
      <c r="B15" s="60"/>
      <c r="C15" s="50">
        <v>45</v>
      </c>
      <c r="D15" s="61">
        <f t="shared" si="0"/>
        <v>0</v>
      </c>
      <c r="E15" s="62"/>
      <c r="F15" s="87">
        <v>121</v>
      </c>
    </row>
    <row r="16" spans="1:6" ht="30.75">
      <c r="A16" s="60" t="s">
        <v>77</v>
      </c>
      <c r="B16" s="60" t="s">
        <v>78</v>
      </c>
      <c r="C16" s="50">
        <v>19</v>
      </c>
      <c r="D16" s="61">
        <f t="shared" si="0"/>
        <v>0</v>
      </c>
      <c r="E16" s="62"/>
      <c r="F16" s="87">
        <v>121</v>
      </c>
    </row>
    <row r="17" spans="1:6" ht="14.25" customHeight="1">
      <c r="A17" s="60" t="s">
        <v>79</v>
      </c>
      <c r="B17" s="60"/>
      <c r="C17" s="50">
        <v>73</v>
      </c>
      <c r="D17" s="61">
        <f t="shared" si="0"/>
        <v>0</v>
      </c>
      <c r="E17" s="62"/>
      <c r="F17" s="87">
        <v>242</v>
      </c>
    </row>
    <row r="18" spans="1:6" s="67" customFormat="1" ht="13.5" customHeight="1">
      <c r="A18" s="164" t="s">
        <v>181</v>
      </c>
      <c r="B18" s="165"/>
      <c r="C18" s="165"/>
      <c r="D18" s="165"/>
      <c r="E18" s="165"/>
      <c r="F18" s="166"/>
    </row>
    <row r="19" spans="1:6" s="67" customFormat="1" ht="15">
      <c r="A19" s="60" t="s">
        <v>182</v>
      </c>
      <c r="B19" s="60"/>
      <c r="C19" s="50">
        <v>31</v>
      </c>
      <c r="D19" s="61">
        <f>C19*$E$6</f>
        <v>0</v>
      </c>
      <c r="E19" s="62"/>
      <c r="F19" s="63">
        <v>143</v>
      </c>
    </row>
    <row r="20" spans="1:6" s="67" customFormat="1" ht="30.75">
      <c r="A20" s="60" t="s">
        <v>183</v>
      </c>
      <c r="B20" s="60"/>
      <c r="C20" s="50">
        <v>31</v>
      </c>
      <c r="D20" s="61">
        <f>C20*$E$6</f>
        <v>0</v>
      </c>
      <c r="E20" s="62"/>
      <c r="F20" s="63">
        <v>143</v>
      </c>
    </row>
    <row r="21" spans="1:6" s="67" customFormat="1" ht="13.5" customHeight="1">
      <c r="A21" s="164" t="s">
        <v>80</v>
      </c>
      <c r="B21" s="165"/>
      <c r="C21" s="165"/>
      <c r="D21" s="165"/>
      <c r="E21" s="165"/>
      <c r="F21" s="166"/>
    </row>
    <row r="22" spans="1:6" s="67" customFormat="1" ht="15">
      <c r="A22" s="60" t="s">
        <v>81</v>
      </c>
      <c r="B22" s="60" t="s">
        <v>82</v>
      </c>
      <c r="C22" s="50">
        <v>31</v>
      </c>
      <c r="D22" s="61">
        <f>C22*$E$6</f>
        <v>0</v>
      </c>
      <c r="E22" s="62"/>
      <c r="F22" s="63">
        <v>121</v>
      </c>
    </row>
    <row r="23" spans="1:6" s="67" customFormat="1" ht="15">
      <c r="A23" s="60" t="s">
        <v>81</v>
      </c>
      <c r="B23" s="60" t="s">
        <v>83</v>
      </c>
      <c r="C23" s="50">
        <v>36</v>
      </c>
      <c r="D23" s="61">
        <f>C23*$E$6</f>
        <v>0</v>
      </c>
      <c r="E23" s="62"/>
      <c r="F23" s="63">
        <v>121</v>
      </c>
    </row>
    <row r="24" spans="1:6" s="67" customFormat="1" ht="15">
      <c r="A24" s="60" t="s">
        <v>128</v>
      </c>
      <c r="B24" s="60" t="s">
        <v>129</v>
      </c>
      <c r="C24" s="50">
        <v>62</v>
      </c>
      <c r="D24" s="61">
        <f>C24*$E$6</f>
        <v>0</v>
      </c>
      <c r="E24" s="62"/>
      <c r="F24" s="63">
        <v>132</v>
      </c>
    </row>
    <row r="25" spans="1:6" s="67" customFormat="1" ht="13.5" customHeight="1">
      <c r="A25" s="164" t="s">
        <v>86</v>
      </c>
      <c r="B25" s="165"/>
      <c r="C25" s="165"/>
      <c r="D25" s="165"/>
      <c r="E25" s="165"/>
      <c r="F25" s="166"/>
    </row>
    <row r="26" spans="1:6" s="67" customFormat="1" ht="30.75">
      <c r="A26" s="60" t="s">
        <v>87</v>
      </c>
      <c r="B26" s="60"/>
      <c r="C26" s="50">
        <v>175</v>
      </c>
      <c r="D26" s="61">
        <v>385</v>
      </c>
      <c r="E26" s="62"/>
      <c r="F26" s="87">
        <v>700</v>
      </c>
    </row>
    <row r="27" spans="1:6" s="67" customFormat="1" ht="30.75">
      <c r="A27" s="60" t="s">
        <v>88</v>
      </c>
      <c r="B27" s="60"/>
      <c r="C27" s="50">
        <v>25</v>
      </c>
      <c r="D27" s="61">
        <v>48</v>
      </c>
      <c r="E27" s="62"/>
      <c r="F27" s="87">
        <v>182</v>
      </c>
    </row>
    <row r="28" spans="1:6" s="67" customFormat="1" ht="13.5" customHeight="1">
      <c r="A28" s="164" t="s">
        <v>89</v>
      </c>
      <c r="B28" s="165"/>
      <c r="C28" s="165"/>
      <c r="D28" s="165"/>
      <c r="E28" s="165"/>
      <c r="F28" s="166"/>
    </row>
    <row r="29" spans="1:6" s="67" customFormat="1" ht="46.5">
      <c r="A29" s="60" t="s">
        <v>90</v>
      </c>
      <c r="B29" s="64"/>
      <c r="C29" s="50">
        <v>100</v>
      </c>
      <c r="D29" s="61">
        <v>180</v>
      </c>
      <c r="E29" s="65"/>
      <c r="F29" s="117">
        <v>430</v>
      </c>
    </row>
    <row r="30" spans="1:6" s="67" customFormat="1" ht="61.5">
      <c r="A30" s="60" t="s">
        <v>121</v>
      </c>
      <c r="B30" s="50"/>
      <c r="C30" s="50">
        <v>50</v>
      </c>
      <c r="D30" s="61">
        <f>C30*$E$6</f>
        <v>0</v>
      </c>
      <c r="E30" s="65"/>
      <c r="F30" s="117">
        <v>182</v>
      </c>
    </row>
    <row r="31" spans="1:4" ht="15">
      <c r="A31" s="74"/>
      <c r="B31" s="69"/>
      <c r="C31" s="70"/>
      <c r="D31" s="70"/>
    </row>
    <row r="32" spans="1:4" ht="15">
      <c r="A32" s="74"/>
      <c r="B32" s="69"/>
      <c r="C32" s="70"/>
      <c r="D32" s="70"/>
    </row>
    <row r="33" spans="1:4" ht="15">
      <c r="A33" s="74"/>
      <c r="B33" s="69"/>
      <c r="C33" s="70"/>
      <c r="D33" s="70"/>
    </row>
    <row r="34" spans="1:4" ht="15">
      <c r="A34" s="74"/>
      <c r="B34" s="69"/>
      <c r="C34" s="70"/>
      <c r="D34" s="70"/>
    </row>
    <row r="35" spans="1:4" ht="15">
      <c r="A35" s="74"/>
      <c r="B35" s="69"/>
      <c r="C35" s="70"/>
      <c r="D35" s="70"/>
    </row>
    <row r="36" spans="1:4" ht="15">
      <c r="A36" s="74"/>
      <c r="B36" s="69"/>
      <c r="C36" s="70"/>
      <c r="D36" s="70"/>
    </row>
    <row r="37" spans="1:4" ht="15">
      <c r="A37" s="74"/>
      <c r="B37" s="69"/>
      <c r="C37" s="70"/>
      <c r="D37" s="70"/>
    </row>
    <row r="38" spans="1:4" ht="15">
      <c r="A38" s="74"/>
      <c r="B38" s="69"/>
      <c r="C38" s="70"/>
      <c r="D38" s="70"/>
    </row>
    <row r="39" spans="1:4" ht="15">
      <c r="A39" s="74"/>
      <c r="B39" s="69"/>
      <c r="C39" s="70"/>
      <c r="D39" s="70"/>
    </row>
    <row r="40" spans="1:4" ht="15">
      <c r="A40" s="74"/>
      <c r="B40" s="69"/>
      <c r="C40" s="70"/>
      <c r="D40" s="70"/>
    </row>
    <row r="41" spans="1:4" ht="15">
      <c r="A41" s="74"/>
      <c r="B41" s="69"/>
      <c r="C41" s="70"/>
      <c r="D41" s="70"/>
    </row>
    <row r="42" spans="1:4" ht="15">
      <c r="A42" s="74"/>
      <c r="B42" s="69"/>
      <c r="C42" s="70"/>
      <c r="D42" s="70"/>
    </row>
    <row r="43" spans="1:4" ht="15">
      <c r="A43" s="74"/>
      <c r="B43" s="69"/>
      <c r="C43" s="70"/>
      <c r="D43" s="70"/>
    </row>
    <row r="44" spans="1:4" ht="15">
      <c r="A44" s="74"/>
      <c r="B44" s="69"/>
      <c r="C44" s="70"/>
      <c r="D44" s="70"/>
    </row>
    <row r="45" spans="1:4" ht="15">
      <c r="A45" s="74"/>
      <c r="B45" s="69"/>
      <c r="C45" s="70"/>
      <c r="D45" s="70"/>
    </row>
    <row r="46" spans="1:4" ht="15">
      <c r="A46" s="74"/>
      <c r="B46" s="69"/>
      <c r="C46" s="70"/>
      <c r="D46" s="70"/>
    </row>
    <row r="47" spans="1:4" ht="15">
      <c r="A47" s="74"/>
      <c r="B47" s="69"/>
      <c r="C47" s="70"/>
      <c r="D47" s="70"/>
    </row>
    <row r="48" spans="1:4" ht="15">
      <c r="A48" s="74"/>
      <c r="B48" s="69"/>
      <c r="C48" s="70"/>
      <c r="D48" s="70"/>
    </row>
    <row r="49" spans="1:4" ht="15">
      <c r="A49" s="74"/>
      <c r="B49" s="69"/>
      <c r="C49" s="70"/>
      <c r="D49" s="70"/>
    </row>
    <row r="50" spans="1:4" ht="15">
      <c r="A50" s="74"/>
      <c r="B50" s="69"/>
      <c r="C50" s="70"/>
      <c r="D50" s="70"/>
    </row>
    <row r="51" spans="1:4" ht="15">
      <c r="A51" s="74"/>
      <c r="B51" s="69"/>
      <c r="C51" s="70"/>
      <c r="D51" s="70"/>
    </row>
    <row r="52" spans="1:4" ht="15">
      <c r="A52" s="74"/>
      <c r="B52" s="69"/>
      <c r="C52" s="70"/>
      <c r="D52" s="70"/>
    </row>
    <row r="53" spans="1:4" ht="15">
      <c r="A53" s="74"/>
      <c r="B53" s="69"/>
      <c r="C53" s="70"/>
      <c r="D53" s="70"/>
    </row>
    <row r="54" spans="1:4" ht="15">
      <c r="A54" s="74"/>
      <c r="B54" s="69"/>
      <c r="C54" s="70"/>
      <c r="D54" s="70"/>
    </row>
    <row r="55" spans="1:4" ht="15">
      <c r="A55" s="74"/>
      <c r="B55" s="69"/>
      <c r="C55" s="70"/>
      <c r="D55" s="70"/>
    </row>
    <row r="56" spans="1:4" ht="15">
      <c r="A56" s="74"/>
      <c r="B56" s="69"/>
      <c r="C56" s="70"/>
      <c r="D56" s="70"/>
    </row>
    <row r="57" spans="1:4" ht="15">
      <c r="A57" s="74"/>
      <c r="B57" s="69"/>
      <c r="C57" s="70"/>
      <c r="D57" s="70"/>
    </row>
    <row r="58" spans="1:4" ht="15">
      <c r="A58" s="74"/>
      <c r="B58" s="69"/>
      <c r="C58" s="70"/>
      <c r="D58" s="70"/>
    </row>
    <row r="59" spans="1:4" ht="15">
      <c r="A59" s="74"/>
      <c r="B59" s="69"/>
      <c r="C59" s="70"/>
      <c r="D59" s="70"/>
    </row>
    <row r="60" spans="1:4" ht="15">
      <c r="A60" s="74"/>
      <c r="B60" s="69"/>
      <c r="C60" s="70"/>
      <c r="D60" s="70"/>
    </row>
    <row r="61" spans="1:4" ht="15">
      <c r="A61" s="74"/>
      <c r="B61" s="69"/>
      <c r="C61" s="70"/>
      <c r="D61" s="70"/>
    </row>
    <row r="62" spans="1:4" ht="15">
      <c r="A62" s="74"/>
      <c r="B62" s="69"/>
      <c r="C62" s="70"/>
      <c r="D62" s="70"/>
    </row>
    <row r="63" spans="1:4" ht="15">
      <c r="A63" s="74"/>
      <c r="B63" s="69"/>
      <c r="C63" s="70"/>
      <c r="D63" s="70"/>
    </row>
    <row r="64" spans="1:4" ht="15">
      <c r="A64" s="74"/>
      <c r="B64" s="69"/>
      <c r="C64" s="70"/>
      <c r="D64" s="70"/>
    </row>
    <row r="65" spans="1:4" ht="15">
      <c r="A65" s="74"/>
      <c r="B65" s="69"/>
      <c r="C65" s="70"/>
      <c r="D65" s="70"/>
    </row>
    <row r="66" spans="1:4" ht="14.25" customHeight="1">
      <c r="A66" s="74"/>
      <c r="B66" s="69"/>
      <c r="C66" s="70"/>
      <c r="D66" s="70"/>
    </row>
    <row r="67" spans="1:4" ht="15">
      <c r="A67" s="74"/>
      <c r="B67" s="69"/>
      <c r="C67" s="70"/>
      <c r="D67" s="70"/>
    </row>
    <row r="68" spans="1:4" ht="15">
      <c r="A68" s="74"/>
      <c r="B68" s="69"/>
      <c r="C68" s="70"/>
      <c r="D68" s="70"/>
    </row>
    <row r="69" spans="1:4" ht="15">
      <c r="A69" s="74"/>
      <c r="B69" s="69"/>
      <c r="C69" s="70"/>
      <c r="D69" s="70"/>
    </row>
    <row r="70" spans="1:4" ht="15">
      <c r="A70" s="74"/>
      <c r="B70" s="69"/>
      <c r="C70" s="70"/>
      <c r="D70" s="70"/>
    </row>
    <row r="71" spans="1:4" ht="15">
      <c r="A71" s="74"/>
      <c r="B71" s="69"/>
      <c r="C71" s="70"/>
      <c r="D71" s="70"/>
    </row>
    <row r="72" spans="1:4" ht="15">
      <c r="A72" s="74"/>
      <c r="B72" s="69"/>
      <c r="C72" s="70"/>
      <c r="D72" s="70"/>
    </row>
    <row r="73" spans="1:4" ht="15">
      <c r="A73" s="74"/>
      <c r="B73" s="69"/>
      <c r="C73" s="70"/>
      <c r="D73" s="70"/>
    </row>
    <row r="74" spans="1:4" ht="15">
      <c r="A74" s="74"/>
      <c r="B74" s="69"/>
      <c r="C74" s="70"/>
      <c r="D74" s="70"/>
    </row>
    <row r="75" spans="1:4" ht="15">
      <c r="A75" s="74"/>
      <c r="B75" s="69"/>
      <c r="C75" s="70"/>
      <c r="D75" s="70"/>
    </row>
    <row r="76" spans="1:4" ht="15">
      <c r="A76" s="74"/>
      <c r="B76" s="69"/>
      <c r="C76" s="70"/>
      <c r="D76" s="70"/>
    </row>
    <row r="77" spans="1:4" ht="15">
      <c r="A77" s="74"/>
      <c r="B77" s="69"/>
      <c r="C77" s="70"/>
      <c r="D77" s="70"/>
    </row>
    <row r="78" spans="1:4" ht="15">
      <c r="A78" s="74"/>
      <c r="B78" s="69"/>
      <c r="C78" s="70"/>
      <c r="D78" s="70"/>
    </row>
    <row r="79" spans="1:4" ht="15">
      <c r="A79" s="74"/>
      <c r="B79" s="69"/>
      <c r="C79" s="70"/>
      <c r="D79" s="70"/>
    </row>
    <row r="80" spans="1:4" ht="15">
      <c r="A80" s="74"/>
      <c r="B80" s="69"/>
      <c r="C80" s="70"/>
      <c r="D80" s="70"/>
    </row>
    <row r="81" spans="1:4" ht="15">
      <c r="A81" s="74"/>
      <c r="B81" s="69"/>
      <c r="C81" s="70"/>
      <c r="D81" s="70"/>
    </row>
    <row r="82" spans="1:4" ht="15">
      <c r="A82" s="74"/>
      <c r="B82" s="69"/>
      <c r="C82" s="70"/>
      <c r="D82" s="70"/>
    </row>
    <row r="83" spans="1:4" ht="15">
      <c r="A83" s="74"/>
      <c r="B83" s="69"/>
      <c r="C83" s="70"/>
      <c r="D83" s="70"/>
    </row>
    <row r="84" spans="1:4" ht="15">
      <c r="A84" s="74"/>
      <c r="B84" s="69"/>
      <c r="C84" s="70"/>
      <c r="D84" s="70"/>
    </row>
    <row r="85" spans="1:4" ht="15">
      <c r="A85" s="74"/>
      <c r="B85" s="69"/>
      <c r="C85" s="70"/>
      <c r="D85" s="70"/>
    </row>
    <row r="86" spans="1:4" ht="15">
      <c r="A86" s="74"/>
      <c r="B86" s="69"/>
      <c r="C86" s="70"/>
      <c r="D86" s="70"/>
    </row>
    <row r="87" spans="1:4" ht="15">
      <c r="A87" s="74"/>
      <c r="B87" s="69"/>
      <c r="C87" s="70"/>
      <c r="D87" s="70"/>
    </row>
    <row r="88" spans="1:4" ht="15">
      <c r="A88" s="74"/>
      <c r="B88" s="69"/>
      <c r="C88" s="70"/>
      <c r="D88" s="70"/>
    </row>
    <row r="89" spans="1:4" ht="15">
      <c r="A89" s="74"/>
      <c r="B89" s="69"/>
      <c r="C89" s="70"/>
      <c r="D89" s="70"/>
    </row>
    <row r="90" spans="1:4" ht="15">
      <c r="A90" s="74"/>
      <c r="B90" s="69"/>
      <c r="C90" s="70"/>
      <c r="D90" s="70"/>
    </row>
    <row r="91" spans="1:4" ht="15">
      <c r="A91" s="74"/>
      <c r="B91" s="69"/>
      <c r="C91" s="70"/>
      <c r="D91" s="70"/>
    </row>
    <row r="92" spans="1:4" ht="15">
      <c r="A92" s="74"/>
      <c r="B92" s="69"/>
      <c r="C92" s="70"/>
      <c r="D92" s="70"/>
    </row>
    <row r="93" spans="1:4" ht="15">
      <c r="A93" s="74"/>
      <c r="B93" s="69"/>
      <c r="C93" s="70"/>
      <c r="D93" s="70"/>
    </row>
    <row r="94" spans="1:4" ht="15">
      <c r="A94" s="74"/>
      <c r="B94" s="69"/>
      <c r="C94" s="70"/>
      <c r="D94" s="70"/>
    </row>
    <row r="95" spans="1:4" ht="15">
      <c r="A95" s="74"/>
      <c r="B95" s="69"/>
      <c r="C95" s="70"/>
      <c r="D95" s="70"/>
    </row>
    <row r="96" spans="1:4" ht="15">
      <c r="A96" s="74"/>
      <c r="B96" s="69"/>
      <c r="C96" s="70"/>
      <c r="D96" s="70"/>
    </row>
    <row r="97" spans="1:4" ht="15">
      <c r="A97" s="74"/>
      <c r="B97" s="69"/>
      <c r="C97" s="70"/>
      <c r="D97" s="70"/>
    </row>
    <row r="98" spans="1:4" ht="15">
      <c r="A98" s="74"/>
      <c r="B98" s="69"/>
      <c r="C98" s="70"/>
      <c r="D98" s="70"/>
    </row>
    <row r="99" spans="1:4" ht="15">
      <c r="A99" s="74"/>
      <c r="B99" s="69"/>
      <c r="C99" s="70"/>
      <c r="D99" s="70"/>
    </row>
    <row r="100" spans="1:4" ht="15">
      <c r="A100" s="74"/>
      <c r="B100" s="69"/>
      <c r="C100" s="70"/>
      <c r="D100" s="70"/>
    </row>
    <row r="101" spans="1:4" ht="15">
      <c r="A101" s="74"/>
      <c r="B101" s="69"/>
      <c r="C101" s="70"/>
      <c r="D101" s="70"/>
    </row>
    <row r="102" spans="1:4" ht="15">
      <c r="A102" s="74"/>
      <c r="B102" s="69"/>
      <c r="C102" s="70"/>
      <c r="D102" s="70"/>
    </row>
    <row r="103" spans="1:4" ht="15">
      <c r="A103" s="74"/>
      <c r="B103" s="69"/>
      <c r="C103" s="70"/>
      <c r="D103" s="70"/>
    </row>
    <row r="104" spans="1:4" ht="15">
      <c r="A104" s="74"/>
      <c r="B104" s="69"/>
      <c r="C104" s="70"/>
      <c r="D104" s="70"/>
    </row>
    <row r="105" spans="1:4" ht="15">
      <c r="A105" s="74"/>
      <c r="B105" s="69"/>
      <c r="C105" s="70"/>
      <c r="D105" s="70"/>
    </row>
    <row r="106" spans="1:4" ht="15">
      <c r="A106" s="74"/>
      <c r="B106" s="69"/>
      <c r="C106" s="70"/>
      <c r="D106" s="70"/>
    </row>
    <row r="107" spans="1:4" ht="15">
      <c r="A107" s="74"/>
      <c r="B107" s="69"/>
      <c r="C107" s="70"/>
      <c r="D107" s="70"/>
    </row>
    <row r="108" spans="1:4" ht="15">
      <c r="A108" s="74"/>
      <c r="B108" s="69"/>
      <c r="C108" s="70"/>
      <c r="D108" s="70"/>
    </row>
    <row r="109" spans="1:4" ht="15">
      <c r="A109" s="74"/>
      <c r="B109" s="69"/>
      <c r="C109" s="70"/>
      <c r="D109" s="70"/>
    </row>
    <row r="110" spans="1:4" ht="15">
      <c r="A110" s="74"/>
      <c r="B110" s="69"/>
      <c r="C110" s="70"/>
      <c r="D110" s="70"/>
    </row>
    <row r="111" spans="1:4" ht="15">
      <c r="A111" s="74"/>
      <c r="B111" s="69"/>
      <c r="C111" s="70"/>
      <c r="D111" s="70"/>
    </row>
    <row r="112" spans="1:4" ht="15">
      <c r="A112" s="75"/>
      <c r="B112" s="72"/>
      <c r="C112" s="72"/>
      <c r="D112" s="72"/>
    </row>
    <row r="113" spans="1:4" ht="15">
      <c r="A113" s="76"/>
      <c r="B113" s="73"/>
      <c r="C113" s="73"/>
      <c r="D113" s="73"/>
    </row>
    <row r="114" spans="1:4" ht="15">
      <c r="A114" s="76"/>
      <c r="B114" s="73"/>
      <c r="C114" s="73"/>
      <c r="D114" s="73"/>
    </row>
    <row r="115" spans="1:4" ht="15">
      <c r="A115" s="76"/>
      <c r="B115" s="73"/>
      <c r="C115" s="73"/>
      <c r="D115" s="73"/>
    </row>
    <row r="116" spans="1:4" ht="15">
      <c r="A116" s="76"/>
      <c r="B116" s="73"/>
      <c r="C116" s="73"/>
      <c r="D116" s="73"/>
    </row>
    <row r="117" spans="1:4" ht="15">
      <c r="A117" s="76"/>
      <c r="B117" s="73"/>
      <c r="C117" s="73"/>
      <c r="D117" s="73"/>
    </row>
    <row r="118" spans="1:4" ht="15">
      <c r="A118" s="76"/>
      <c r="B118" s="73"/>
      <c r="C118" s="73"/>
      <c r="D118" s="73"/>
    </row>
    <row r="119" spans="1:4" ht="15">
      <c r="A119" s="76"/>
      <c r="B119" s="73"/>
      <c r="C119" s="73"/>
      <c r="D119" s="73"/>
    </row>
    <row r="120" spans="1:4" ht="15">
      <c r="A120" s="76"/>
      <c r="B120" s="73"/>
      <c r="C120" s="73"/>
      <c r="D120" s="73"/>
    </row>
    <row r="121" spans="1:4" ht="15">
      <c r="A121" s="76"/>
      <c r="B121" s="73"/>
      <c r="C121" s="73"/>
      <c r="D121" s="73"/>
    </row>
    <row r="122" spans="1:4" ht="15">
      <c r="A122" s="76"/>
      <c r="B122" s="73"/>
      <c r="C122" s="73"/>
      <c r="D122" s="73"/>
    </row>
    <row r="123" spans="1:4" ht="15">
      <c r="A123" s="76"/>
      <c r="B123" s="73"/>
      <c r="C123" s="73"/>
      <c r="D123" s="73"/>
    </row>
    <row r="124" spans="1:4" ht="15">
      <c r="A124" s="76"/>
      <c r="B124" s="73"/>
      <c r="C124" s="73"/>
      <c r="D124" s="73"/>
    </row>
    <row r="125" spans="1:4" ht="15">
      <c r="A125" s="76"/>
      <c r="B125" s="73"/>
      <c r="C125" s="73"/>
      <c r="D125" s="73"/>
    </row>
    <row r="126" spans="1:4" ht="15">
      <c r="A126" s="76"/>
      <c r="B126" s="73"/>
      <c r="C126" s="73"/>
      <c r="D126" s="73"/>
    </row>
    <row r="127" spans="1:4" ht="15">
      <c r="A127" s="76"/>
      <c r="B127" s="73"/>
      <c r="C127" s="73"/>
      <c r="D127" s="73"/>
    </row>
    <row r="128" spans="1:4" ht="15">
      <c r="A128" s="76"/>
      <c r="B128" s="73"/>
      <c r="C128" s="73"/>
      <c r="D128" s="73"/>
    </row>
    <row r="129" spans="1:4" ht="15">
      <c r="A129" s="76"/>
      <c r="B129" s="73"/>
      <c r="C129" s="73"/>
      <c r="D129" s="73"/>
    </row>
    <row r="130" spans="1:4" ht="15">
      <c r="A130" s="76"/>
      <c r="B130" s="73"/>
      <c r="C130" s="73"/>
      <c r="D130" s="73"/>
    </row>
    <row r="131" spans="1:4" ht="15">
      <c r="A131" s="76"/>
      <c r="B131" s="73"/>
      <c r="C131" s="73"/>
      <c r="D131" s="73"/>
    </row>
    <row r="132" spans="1:4" ht="15">
      <c r="A132" s="76"/>
      <c r="B132" s="73"/>
      <c r="C132" s="73"/>
      <c r="D132" s="73"/>
    </row>
    <row r="133" spans="1:4" ht="15">
      <c r="A133" s="76"/>
      <c r="B133" s="73"/>
      <c r="C133" s="73"/>
      <c r="D133" s="73"/>
    </row>
    <row r="134" spans="1:4" ht="15">
      <c r="A134" s="76"/>
      <c r="B134" s="73"/>
      <c r="C134" s="73"/>
      <c r="D134" s="73"/>
    </row>
    <row r="135" spans="1:4" ht="15">
      <c r="A135" s="76"/>
      <c r="B135" s="73"/>
      <c r="C135" s="73"/>
      <c r="D135" s="73"/>
    </row>
    <row r="136" spans="1:4" ht="15">
      <c r="A136" s="76"/>
      <c r="B136" s="73"/>
      <c r="C136" s="73"/>
      <c r="D136" s="73"/>
    </row>
    <row r="137" spans="1:4" ht="15">
      <c r="A137" s="76"/>
      <c r="B137" s="73"/>
      <c r="C137" s="73"/>
      <c r="D137" s="73"/>
    </row>
    <row r="138" spans="1:4" ht="15">
      <c r="A138" s="76"/>
      <c r="B138" s="73"/>
      <c r="C138" s="73"/>
      <c r="D138" s="73"/>
    </row>
    <row r="139" spans="1:4" ht="15">
      <c r="A139" s="76"/>
      <c r="B139" s="73"/>
      <c r="C139" s="73"/>
      <c r="D139" s="73"/>
    </row>
    <row r="140" spans="1:4" ht="15">
      <c r="A140" s="76"/>
      <c r="B140" s="73"/>
      <c r="C140" s="73"/>
      <c r="D140" s="73"/>
    </row>
    <row r="141" spans="1:4" ht="15">
      <c r="A141" s="76"/>
      <c r="B141" s="73"/>
      <c r="C141" s="73"/>
      <c r="D141" s="73"/>
    </row>
    <row r="142" spans="1:4" ht="15">
      <c r="A142" s="76"/>
      <c r="B142" s="73"/>
      <c r="C142" s="73"/>
      <c r="D142" s="73"/>
    </row>
    <row r="143" spans="1:4" ht="15">
      <c r="A143" s="76"/>
      <c r="B143" s="73"/>
      <c r="C143" s="73"/>
      <c r="D143" s="73"/>
    </row>
    <row r="144" spans="1:4" ht="15">
      <c r="A144" s="76"/>
      <c r="B144" s="73"/>
      <c r="C144" s="73"/>
      <c r="D144" s="73"/>
    </row>
    <row r="145" spans="1:4" ht="15">
      <c r="A145" s="76"/>
      <c r="B145" s="73"/>
      <c r="C145" s="73"/>
      <c r="D145" s="73"/>
    </row>
    <row r="146" spans="1:4" ht="15">
      <c r="A146" s="76"/>
      <c r="B146" s="73"/>
      <c r="C146" s="73"/>
      <c r="D146" s="73"/>
    </row>
    <row r="147" spans="1:4" ht="15">
      <c r="A147" s="76"/>
      <c r="B147" s="73"/>
      <c r="C147" s="73"/>
      <c r="D147" s="73"/>
    </row>
    <row r="148" spans="1:4" ht="15">
      <c r="A148" s="76"/>
      <c r="B148" s="73"/>
      <c r="C148" s="73"/>
      <c r="D148" s="73"/>
    </row>
    <row r="149" spans="1:4" ht="15">
      <c r="A149" s="76"/>
      <c r="B149" s="73"/>
      <c r="C149" s="73"/>
      <c r="D149" s="73"/>
    </row>
    <row r="150" spans="1:4" ht="15">
      <c r="A150" s="76"/>
      <c r="B150" s="73"/>
      <c r="C150" s="73"/>
      <c r="D150" s="73"/>
    </row>
    <row r="151" spans="1:4" ht="15">
      <c r="A151" s="76"/>
      <c r="B151" s="73"/>
      <c r="C151" s="73"/>
      <c r="D151" s="73"/>
    </row>
  </sheetData>
  <sheetProtection/>
  <mergeCells count="6">
    <mergeCell ref="A18:F18"/>
    <mergeCell ref="A21:F21"/>
    <mergeCell ref="A25:F25"/>
    <mergeCell ref="A28:F28"/>
    <mergeCell ref="A1:F1"/>
    <mergeCell ref="A3:F3"/>
  </mergeCells>
  <printOptions/>
  <pageMargins left="0.945138888888889" right="0.7479166666666667" top="0.9840277777777778" bottom="0.9840277777777778" header="0.5118055555555556" footer="0.5118055555555556"/>
  <pageSetup horizontalDpi="600" verticalDpi="600" orientation="portrait" paperSize="9" scale="84" r:id="rId3"/>
  <rowBreaks count="1" manualBreakCount="1">
    <brk id="24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9"/>
  <sheetViews>
    <sheetView view="pageBreakPreview" zoomScaleSheetLayoutView="100" zoomScalePageLayoutView="0" workbookViewId="0" topLeftCell="A1">
      <selection activeCell="F9" sqref="F9"/>
    </sheetView>
  </sheetViews>
  <sheetFormatPr defaultColWidth="9.125" defaultRowHeight="12.75"/>
  <cols>
    <col min="1" max="1" width="31.00390625" style="5" customWidth="1"/>
    <col min="2" max="2" width="25.50390625" style="10" customWidth="1"/>
    <col min="3" max="3" width="0" style="10" hidden="1" customWidth="1"/>
    <col min="4" max="4" width="24.00390625" style="10" hidden="1" customWidth="1"/>
    <col min="5" max="5" width="7.25390625" style="5" hidden="1" customWidth="1"/>
    <col min="6" max="6" width="15.75390625" style="5" customWidth="1"/>
    <col min="7" max="7" width="0" style="5" hidden="1" customWidth="1"/>
    <col min="8" max="8" width="11.50390625" style="5" customWidth="1"/>
    <col min="9" max="16384" width="9.125" style="5" customWidth="1"/>
  </cols>
  <sheetData>
    <row r="1" spans="1:6" ht="21" customHeight="1">
      <c r="A1" s="155" t="s">
        <v>184</v>
      </c>
      <c r="B1" s="155"/>
      <c r="C1" s="155"/>
      <c r="D1" s="155"/>
      <c r="E1" s="155"/>
      <c r="F1" s="155"/>
    </row>
    <row r="2" spans="1:6" ht="30">
      <c r="A2" s="175" t="s">
        <v>185</v>
      </c>
      <c r="B2" s="176"/>
      <c r="C2" s="81"/>
      <c r="D2" s="81"/>
      <c r="E2" s="81"/>
      <c r="F2" s="91" t="s">
        <v>193</v>
      </c>
    </row>
    <row r="3" spans="1:6" ht="15">
      <c r="A3" s="170" t="s">
        <v>187</v>
      </c>
      <c r="B3" s="171"/>
      <c r="C3" s="82">
        <v>150</v>
      </c>
      <c r="D3" s="83">
        <v>200</v>
      </c>
      <c r="E3" s="84"/>
      <c r="F3" s="85">
        <v>286</v>
      </c>
    </row>
    <row r="4" spans="1:6" s="98" customFormat="1" ht="65.25" customHeight="1">
      <c r="A4" s="170" t="s">
        <v>186</v>
      </c>
      <c r="B4" s="171"/>
      <c r="C4" s="82">
        <v>200</v>
      </c>
      <c r="D4" s="83">
        <v>290</v>
      </c>
      <c r="E4" s="84">
        <v>1.2</v>
      </c>
      <c r="F4" s="85">
        <v>451.00000000000006</v>
      </c>
    </row>
    <row r="5" spans="1:6" ht="61.5" customHeight="1">
      <c r="A5" s="170" t="s">
        <v>189</v>
      </c>
      <c r="B5" s="171"/>
      <c r="C5" s="89">
        <v>200</v>
      </c>
      <c r="D5" s="89">
        <v>290</v>
      </c>
      <c r="E5" s="84">
        <v>1.2</v>
      </c>
      <c r="F5" s="85">
        <v>660</v>
      </c>
    </row>
    <row r="6" spans="1:6" s="23" customFormat="1" ht="32.25" customHeight="1">
      <c r="A6" s="170" t="s">
        <v>191</v>
      </c>
      <c r="B6" s="171"/>
      <c r="C6" s="89"/>
      <c r="D6" s="89"/>
      <c r="E6" s="84"/>
      <c r="F6" s="90" t="s">
        <v>190</v>
      </c>
    </row>
    <row r="7" spans="1:6" s="98" customFormat="1" ht="15">
      <c r="A7" s="88" t="s">
        <v>188</v>
      </c>
      <c r="B7" s="88"/>
      <c r="C7" s="86"/>
      <c r="D7" s="83"/>
      <c r="E7" s="84"/>
      <c r="F7" s="85">
        <v>1510</v>
      </c>
    </row>
    <row r="8" spans="1:6" ht="15.75" customHeight="1">
      <c r="A8" s="172" t="s">
        <v>120</v>
      </c>
      <c r="B8" s="173"/>
      <c r="C8" s="86">
        <v>200</v>
      </c>
      <c r="D8" s="83">
        <v>290</v>
      </c>
      <c r="E8" s="84"/>
      <c r="F8" s="85">
        <v>566</v>
      </c>
    </row>
    <row r="9" spans="1:4" ht="15">
      <c r="A9" s="99"/>
      <c r="B9" s="100"/>
      <c r="C9" s="101"/>
      <c r="D9" s="101"/>
    </row>
    <row r="10" spans="1:4" ht="15">
      <c r="A10" s="6"/>
      <c r="B10" s="7"/>
      <c r="C10" s="8"/>
      <c r="D10" s="8"/>
    </row>
    <row r="11" spans="1:4" ht="15">
      <c r="A11" s="6"/>
      <c r="B11" s="9"/>
      <c r="C11" s="8"/>
      <c r="D11" s="8"/>
    </row>
    <row r="12" spans="1:6" ht="15">
      <c r="A12" s="102"/>
      <c r="B12" s="102"/>
      <c r="C12" s="103"/>
      <c r="D12" s="103"/>
      <c r="E12" s="98"/>
      <c r="F12" s="98"/>
    </row>
    <row r="13" spans="1:6" ht="15">
      <c r="A13" s="104"/>
      <c r="B13" s="174"/>
      <c r="C13" s="174"/>
      <c r="D13" s="174"/>
      <c r="E13" s="174"/>
      <c r="F13" s="174"/>
    </row>
    <row r="14" spans="1:6" ht="15">
      <c r="A14" s="104"/>
      <c r="B14" s="104"/>
      <c r="C14" s="105"/>
      <c r="D14" s="105"/>
      <c r="E14" s="106"/>
      <c r="F14" s="106"/>
    </row>
    <row r="15" spans="1:4" ht="15">
      <c r="A15" s="107"/>
      <c r="B15" s="108"/>
      <c r="C15" s="109"/>
      <c r="D15" s="109"/>
    </row>
    <row r="16" spans="1:4" ht="15">
      <c r="A16" s="6"/>
      <c r="B16" s="7"/>
      <c r="C16" s="8"/>
      <c r="D16" s="8"/>
    </row>
    <row r="17" spans="1:4" ht="15">
      <c r="A17" s="6"/>
      <c r="B17" s="7"/>
      <c r="C17" s="8"/>
      <c r="D17" s="8"/>
    </row>
    <row r="18" spans="1:4" ht="15">
      <c r="A18" s="6"/>
      <c r="B18" s="7"/>
      <c r="C18" s="8"/>
      <c r="D18" s="8"/>
    </row>
    <row r="19" spans="1:4" ht="15">
      <c r="A19" s="6"/>
      <c r="B19" s="7"/>
      <c r="C19" s="8"/>
      <c r="D19" s="8"/>
    </row>
    <row r="20" spans="1:4" ht="15">
      <c r="A20" s="6"/>
      <c r="B20" s="7"/>
      <c r="C20" s="8"/>
      <c r="D20" s="8"/>
    </row>
    <row r="21" spans="1:4" ht="15">
      <c r="A21" s="6"/>
      <c r="B21" s="7"/>
      <c r="C21" s="8"/>
      <c r="D21" s="8"/>
    </row>
    <row r="22" spans="1:4" ht="15">
      <c r="A22" s="6"/>
      <c r="B22" s="7"/>
      <c r="C22" s="8"/>
      <c r="D22" s="8"/>
    </row>
    <row r="23" spans="1:4" ht="15">
      <c r="A23" s="6"/>
      <c r="B23" s="7"/>
      <c r="C23" s="8"/>
      <c r="D23" s="8"/>
    </row>
    <row r="24" spans="1:4" ht="15">
      <c r="A24" s="110"/>
      <c r="B24" s="111"/>
      <c r="C24" s="112"/>
      <c r="D24" s="112"/>
    </row>
    <row r="25" spans="1:4" ht="15">
      <c r="A25" s="6"/>
      <c r="B25" s="7"/>
      <c r="C25" s="8"/>
      <c r="D25" s="8"/>
    </row>
    <row r="26" spans="1:4" ht="15">
      <c r="A26" s="6"/>
      <c r="B26" s="7"/>
      <c r="C26" s="8"/>
      <c r="D26" s="8"/>
    </row>
    <row r="27" spans="1:4" ht="15">
      <c r="A27" s="6"/>
      <c r="B27" s="7"/>
      <c r="C27" s="8"/>
      <c r="D27" s="8"/>
    </row>
    <row r="28" spans="1:4" ht="15">
      <c r="A28" s="6"/>
      <c r="B28" s="7"/>
      <c r="C28" s="8"/>
      <c r="D28" s="8"/>
    </row>
    <row r="29" spans="1:4" ht="15">
      <c r="A29" s="6"/>
      <c r="B29" s="7"/>
      <c r="C29" s="8"/>
      <c r="D29" s="8"/>
    </row>
    <row r="30" spans="1:4" ht="15">
      <c r="A30" s="6"/>
      <c r="B30" s="7"/>
      <c r="C30" s="8"/>
      <c r="D30" s="8"/>
    </row>
    <row r="31" spans="1:4" ht="15">
      <c r="A31" s="6"/>
      <c r="B31" s="7"/>
      <c r="C31" s="8"/>
      <c r="D31" s="8"/>
    </row>
    <row r="32" spans="1:4" ht="15">
      <c r="A32" s="6"/>
      <c r="B32" s="7"/>
      <c r="C32" s="8"/>
      <c r="D32" s="8"/>
    </row>
    <row r="33" spans="1:4" ht="15">
      <c r="A33" s="6"/>
      <c r="B33" s="7"/>
      <c r="C33" s="8"/>
      <c r="D33" s="8"/>
    </row>
    <row r="34" spans="1:4" ht="15">
      <c r="A34" s="6"/>
      <c r="B34" s="7"/>
      <c r="C34" s="8"/>
      <c r="D34" s="8"/>
    </row>
    <row r="35" spans="1:4" ht="15">
      <c r="A35" s="6"/>
      <c r="B35" s="7"/>
      <c r="C35" s="8"/>
      <c r="D35" s="8"/>
    </row>
    <row r="36" spans="1:4" ht="15">
      <c r="A36" s="6"/>
      <c r="B36" s="7"/>
      <c r="C36" s="8"/>
      <c r="D36" s="8"/>
    </row>
    <row r="37" spans="1:4" ht="15">
      <c r="A37" s="6"/>
      <c r="B37" s="7"/>
      <c r="C37" s="8"/>
      <c r="D37" s="8"/>
    </row>
    <row r="38" spans="1:4" ht="15">
      <c r="A38" s="6"/>
      <c r="B38" s="7"/>
      <c r="C38" s="8"/>
      <c r="D38" s="8"/>
    </row>
    <row r="39" spans="1:4" ht="15">
      <c r="A39" s="6"/>
      <c r="B39" s="7"/>
      <c r="C39" s="8"/>
      <c r="D39" s="8"/>
    </row>
    <row r="40" spans="1:4" ht="15">
      <c r="A40" s="6"/>
      <c r="B40" s="7"/>
      <c r="C40" s="8"/>
      <c r="D40" s="8"/>
    </row>
    <row r="41" spans="1:4" ht="15">
      <c r="A41" s="6"/>
      <c r="B41" s="7"/>
      <c r="C41" s="8"/>
      <c r="D41" s="8"/>
    </row>
    <row r="42" spans="1:4" ht="15">
      <c r="A42" s="6"/>
      <c r="B42" s="7"/>
      <c r="C42" s="8"/>
      <c r="D42" s="8"/>
    </row>
    <row r="43" spans="1:4" ht="15">
      <c r="A43" s="6"/>
      <c r="B43" s="7"/>
      <c r="C43" s="8"/>
      <c r="D43" s="8"/>
    </row>
    <row r="44" spans="1:4" ht="15">
      <c r="A44" s="6"/>
      <c r="B44" s="7"/>
      <c r="C44" s="8"/>
      <c r="D44" s="8"/>
    </row>
    <row r="45" spans="1:4" ht="15">
      <c r="A45" s="6"/>
      <c r="B45" s="7"/>
      <c r="C45" s="8"/>
      <c r="D45" s="8"/>
    </row>
    <row r="46" spans="1:4" ht="15">
      <c r="A46" s="6"/>
      <c r="B46" s="7"/>
      <c r="C46" s="8"/>
      <c r="D46" s="8"/>
    </row>
    <row r="47" spans="1:4" ht="15">
      <c r="A47" s="6"/>
      <c r="B47" s="7"/>
      <c r="C47" s="8"/>
      <c r="D47" s="8"/>
    </row>
    <row r="48" spans="1:4" ht="15">
      <c r="A48" s="6"/>
      <c r="B48" s="7"/>
      <c r="C48" s="8"/>
      <c r="D48" s="8"/>
    </row>
    <row r="49" spans="1:4" ht="15">
      <c r="A49" s="6"/>
      <c r="B49" s="7"/>
      <c r="C49" s="8"/>
      <c r="D49" s="8"/>
    </row>
  </sheetData>
  <sheetProtection/>
  <mergeCells count="8">
    <mergeCell ref="A6:B6"/>
    <mergeCell ref="A8:B8"/>
    <mergeCell ref="A5:B5"/>
    <mergeCell ref="A1:F1"/>
    <mergeCell ref="B13:F13"/>
    <mergeCell ref="A2:B2"/>
    <mergeCell ref="A3:B3"/>
    <mergeCell ref="A4:B4"/>
  </mergeCells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view="pageBreakPreview" zoomScaleSheetLayoutView="100" zoomScalePageLayoutView="0" workbookViewId="0" topLeftCell="A1">
      <selection activeCell="C4" sqref="C4"/>
    </sheetView>
  </sheetViews>
  <sheetFormatPr defaultColWidth="18.125" defaultRowHeight="12.75"/>
  <cols>
    <col min="1" max="1" width="18.125" style="5" customWidth="1"/>
    <col min="2" max="2" width="45.875" style="5" customWidth="1"/>
    <col min="3" max="16384" width="18.125" style="5" customWidth="1"/>
  </cols>
  <sheetData>
    <row r="1" spans="1:6" ht="33.75" customHeight="1">
      <c r="A1" s="155" t="s">
        <v>184</v>
      </c>
      <c r="B1" s="155"/>
      <c r="C1" s="155"/>
      <c r="D1" s="80"/>
      <c r="E1" s="80"/>
      <c r="F1" s="113"/>
    </row>
    <row r="2" spans="1:6" s="23" customFormat="1" ht="41.25" customHeight="1">
      <c r="A2" s="178" t="s">
        <v>192</v>
      </c>
      <c r="B2" s="178"/>
      <c r="C2" s="91" t="s">
        <v>193</v>
      </c>
      <c r="D2" s="114"/>
      <c r="E2" s="115"/>
      <c r="F2" s="115"/>
    </row>
    <row r="3" spans="1:3" s="23" customFormat="1" ht="33.75" customHeight="1">
      <c r="A3" s="177" t="s">
        <v>118</v>
      </c>
      <c r="B3" s="177"/>
      <c r="C3" s="92">
        <v>550</v>
      </c>
    </row>
    <row r="4" spans="1:3" s="23" customFormat="1" ht="32.25" customHeight="1">
      <c r="A4" s="177" t="s">
        <v>194</v>
      </c>
      <c r="B4" s="177"/>
      <c r="C4" s="92">
        <v>550</v>
      </c>
    </row>
    <row r="5" spans="1:3" s="23" customFormat="1" ht="30" customHeight="1">
      <c r="A5" s="177" t="s">
        <v>195</v>
      </c>
      <c r="B5" s="177"/>
      <c r="C5" s="92">
        <v>550</v>
      </c>
    </row>
    <row r="6" spans="1:3" s="23" customFormat="1" ht="29.25" customHeight="1">
      <c r="A6" s="177" t="s">
        <v>119</v>
      </c>
      <c r="B6" s="177"/>
      <c r="C6" s="92">
        <v>550</v>
      </c>
    </row>
  </sheetData>
  <sheetProtection/>
  <mergeCells count="6">
    <mergeCell ref="A5:B5"/>
    <mergeCell ref="A6:B6"/>
    <mergeCell ref="A2:B2"/>
    <mergeCell ref="A3:B3"/>
    <mergeCell ref="A4:B4"/>
    <mergeCell ref="A1:C1"/>
  </mergeCells>
  <printOptions/>
  <pageMargins left="0.7" right="0.7" top="0.75" bottom="0.75" header="0.3" footer="0.3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Шумаков Евгений Михайлович</dc:creator>
  <cp:keywords/>
  <dc:description/>
  <cp:lastModifiedBy>Конышева Ольга Александровна</cp:lastModifiedBy>
  <cp:lastPrinted>2024-02-16T11:17:40Z</cp:lastPrinted>
  <dcterms:created xsi:type="dcterms:W3CDTF">2020-12-25T05:57:50Z</dcterms:created>
  <dcterms:modified xsi:type="dcterms:W3CDTF">2024-03-04T06:51:12Z</dcterms:modified>
  <cp:category/>
  <cp:version/>
  <cp:contentType/>
  <cp:contentStatus/>
</cp:coreProperties>
</file>